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General Expenses" sheetId="1" r:id="rId1"/>
    <sheet name="Motor Vehicles" sheetId="2" r:id="rId2"/>
    <sheet name="In-Home" sheetId="3" r:id="rId3"/>
  </sheets>
  <definedNames/>
  <calcPr fullCalcOnLoad="1"/>
</workbook>
</file>

<file path=xl/sharedStrings.xml><?xml version="1.0" encoding="utf-8"?>
<sst xmlns="http://schemas.openxmlformats.org/spreadsheetml/2006/main" count="458" uniqueCount="104">
  <si>
    <t>Date</t>
  </si>
  <si>
    <t>Totals</t>
  </si>
  <si>
    <r>
      <t>Small Business Name</t>
    </r>
    <r>
      <rPr>
        <sz val="14"/>
        <rFont val="Times New Roman"/>
        <family val="1"/>
      </rPr>
      <t>________________________________________</t>
    </r>
  </si>
  <si>
    <r>
      <t>Calendar Year</t>
    </r>
    <r>
      <rPr>
        <sz val="14"/>
        <rFont val="Times New Roman"/>
        <family val="1"/>
      </rPr>
      <t>_______________</t>
    </r>
  </si>
  <si>
    <t>Transaction #</t>
  </si>
  <si>
    <t>Completed By____________________</t>
  </si>
  <si>
    <t>Vendor</t>
  </si>
  <si>
    <t>Total</t>
  </si>
  <si>
    <t>Net</t>
  </si>
  <si>
    <t>Comments</t>
  </si>
  <si>
    <t>Missing Documentation (Y or N)?</t>
  </si>
  <si>
    <t>If you need more rows</t>
  </si>
  <si>
    <t>Insert them here</t>
  </si>
  <si>
    <t>(dd/mm/yyyy)</t>
  </si>
  <si>
    <t>Enter these</t>
  </si>
  <si>
    <t xml:space="preserve">numbers </t>
  </si>
  <si>
    <t>on the PTC</t>
  </si>
  <si>
    <t>Canada</t>
  </si>
  <si>
    <t>Tax Worksheet</t>
  </si>
  <si>
    <t>appropriately</t>
  </si>
  <si>
    <t>No-On file</t>
  </si>
  <si>
    <t>(Need Help? See our filled out sample below!)</t>
  </si>
  <si>
    <t>(This is a sample for you to follow. Please do not copy!)</t>
  </si>
  <si>
    <t>Access Cells like sample below</t>
  </si>
  <si>
    <t>End of Transactions</t>
  </si>
  <si>
    <t>Invoice #</t>
  </si>
  <si>
    <t>** Please Delete **</t>
  </si>
  <si>
    <t>UFA</t>
  </si>
  <si>
    <t>to the total</t>
  </si>
  <si>
    <t>at the end</t>
  </si>
  <si>
    <t>This will be</t>
  </si>
  <si>
    <t>added</t>
  </si>
  <si>
    <t>Yes-Will mail</t>
  </si>
  <si>
    <t>Yes-System down</t>
  </si>
  <si>
    <t>No-have hand written copy</t>
  </si>
  <si>
    <t>Details of Advertising Expenses</t>
  </si>
  <si>
    <t>Super Pages</t>
  </si>
  <si>
    <t>Calgary Sun</t>
  </si>
  <si>
    <t>Globe &amp; Mail</t>
  </si>
  <si>
    <t>Flyer Shop</t>
  </si>
  <si>
    <t>Board 2 Board</t>
  </si>
  <si>
    <t>National Post</t>
  </si>
  <si>
    <t>MediaCom</t>
  </si>
  <si>
    <t>Toronto Transit</t>
  </si>
  <si>
    <t>Look Magazine</t>
  </si>
  <si>
    <t>Bargain Finder</t>
  </si>
  <si>
    <t>Toronto Star</t>
  </si>
  <si>
    <t>CBC</t>
  </si>
  <si>
    <t>Phone Book</t>
  </si>
  <si>
    <t>Newspaper</t>
  </si>
  <si>
    <t>Flyers</t>
  </si>
  <si>
    <t>Bulliten Boards</t>
  </si>
  <si>
    <t>Bill Board</t>
  </si>
  <si>
    <t>Buses</t>
  </si>
  <si>
    <t>Magazine</t>
  </si>
  <si>
    <t>TV</t>
  </si>
  <si>
    <t>Use and copy this template for each expense category</t>
  </si>
  <si>
    <t>Fuel &amp; Oil</t>
  </si>
  <si>
    <t>Details of Motor Vehicle Expenses (Complete for Each Motor Vehicle)</t>
  </si>
  <si>
    <t>Shell</t>
  </si>
  <si>
    <t>Esso</t>
  </si>
  <si>
    <t>Petro Canada</t>
  </si>
  <si>
    <t>Husky</t>
  </si>
  <si>
    <t>Domo</t>
  </si>
  <si>
    <t>Fast Gas</t>
  </si>
  <si>
    <t>Seven Eleven</t>
  </si>
  <si>
    <t>Macs</t>
  </si>
  <si>
    <t>Super Store</t>
  </si>
  <si>
    <t>Co-op</t>
  </si>
  <si>
    <t>Safeway</t>
  </si>
  <si>
    <t>Fuel</t>
  </si>
  <si>
    <t>Expense</t>
  </si>
  <si>
    <t>Details of Expenses</t>
  </si>
  <si>
    <t>Details of In-Home Expenses (Complete for In-Home Used)</t>
  </si>
  <si>
    <t>Heat</t>
  </si>
  <si>
    <t>Heat for 1234 1st Street, Toronto, Ont. M5T 1A1</t>
  </si>
  <si>
    <t>Consumer's Gas</t>
  </si>
  <si>
    <t>Montly Heating Bill</t>
  </si>
  <si>
    <r>
      <t>Tax Payer's Name &amp; Position</t>
    </r>
    <r>
      <rPr>
        <sz val="14"/>
        <rFont val="Times New Roman"/>
        <family val="1"/>
      </rPr>
      <t>________________________________________</t>
    </r>
  </si>
  <si>
    <t>John Shmo-Sales Manager</t>
  </si>
  <si>
    <t>Completed By Jane Shmo-Bookkeeper &amp; Spouse</t>
  </si>
  <si>
    <t>Calendar Year 2008</t>
  </si>
  <si>
    <t>Key in the GST/HST rate below</t>
  </si>
  <si>
    <t>The above rate will be used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</si>
  <si>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</si>
  <si>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</si>
  <si>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</si>
  <si>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</si>
  <si>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</si>
  <si>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</si>
  <si>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</si>
  <si>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</si>
  <si>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</si>
  <si>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</si>
  <si>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</si>
  <si>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</si>
  <si>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GST/HST</t>
  </si>
  <si>
    <t>GST/HST Expense</t>
  </si>
  <si>
    <t>Total Expenses &amp; GST/HST Paid</t>
  </si>
  <si>
    <t>Total Advertising &amp; GST/HST Paid</t>
  </si>
  <si>
    <t>Fuel &amp; Oil for 2008 Dodge Durango SE</t>
  </si>
  <si>
    <t>Total Heat &amp; GST/HST Paid</t>
  </si>
  <si>
    <t>Total Expense &amp; GST/HST Paid</t>
  </si>
  <si>
    <t>Total Fuel &amp; Oil &amp; GST/HST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</si>
</sst>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"/>
    <numFmt numFmtId="166" formatCode="[$-409]dddd\,\ mmmm\ dd\,\ yyyy"/>
    <numFmt numFmtId="167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6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35" borderId="0" xfId="0" applyFill="1" applyAlignment="1">
      <alignment horizontal="center" vertical="center"/>
    </xf>
    <xf numFmtId="164" fontId="0" fillId="36" borderId="0" xfId="0" applyNumberFormat="1" applyFill="1" applyAlignment="1">
      <alignment horizontal="center" vertical="center"/>
    </xf>
    <xf numFmtId="164" fontId="8" fillId="37" borderId="0" xfId="0" applyNumberFormat="1" applyFont="1" applyFill="1" applyAlignment="1">
      <alignment horizontal="center" vertical="center"/>
    </xf>
    <xf numFmtId="164" fontId="0" fillId="37" borderId="0" xfId="0" applyNumberForma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7" fillId="37" borderId="0" xfId="0" applyNumberFormat="1" applyFon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78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3</v>
      </c>
      <c r="I3" s="9"/>
      <c r="J3" s="5"/>
      <c r="K3" s="31" t="s">
        <v>82</v>
      </c>
    </row>
    <row r="4" spans="3:11" ht="25.5">
      <c r="C4" s="5"/>
      <c r="D4" s="5"/>
      <c r="E4" s="3"/>
      <c r="F4" s="5"/>
      <c r="G4" s="9"/>
      <c r="H4" s="11" t="s">
        <v>5</v>
      </c>
      <c r="I4" s="9"/>
      <c r="J4" s="5"/>
      <c r="K4" s="32"/>
    </row>
    <row r="5" spans="3:11" ht="18.75">
      <c r="C5" s="5"/>
      <c r="D5" s="5"/>
      <c r="E5" s="3"/>
      <c r="F5" s="5"/>
      <c r="G5" s="9"/>
      <c r="H5" s="21" t="s">
        <v>35</v>
      </c>
      <c r="I5" s="9"/>
      <c r="J5" s="5"/>
      <c r="K5" s="33" t="s">
        <v>83</v>
      </c>
    </row>
    <row r="6" spans="3:11" ht="15.75">
      <c r="C6" s="5"/>
      <c r="D6" s="5"/>
      <c r="E6" s="3"/>
      <c r="F6" s="15"/>
      <c r="G6" s="14"/>
      <c r="H6" s="14" t="s">
        <v>21</v>
      </c>
      <c r="I6" s="16"/>
      <c r="J6" s="25"/>
      <c r="K6" s="5"/>
    </row>
    <row r="7" spans="3:11" ht="18.75">
      <c r="C7" s="5"/>
      <c r="D7" s="5"/>
      <c r="E7" s="3"/>
      <c r="F7" s="17"/>
      <c r="G7" s="18"/>
      <c r="H7" s="19"/>
      <c r="I7" s="20"/>
      <c r="J7" s="5"/>
      <c r="K7" s="5"/>
    </row>
    <row r="8" spans="3:11" ht="15.75">
      <c r="C8" s="6" t="s">
        <v>4</v>
      </c>
      <c r="D8" s="6" t="s">
        <v>25</v>
      </c>
      <c r="E8" s="4" t="s">
        <v>0</v>
      </c>
      <c r="F8" s="8" t="s">
        <v>6</v>
      </c>
      <c r="G8" s="10" t="s">
        <v>7</v>
      </c>
      <c r="H8" s="38" t="s">
        <v>96</v>
      </c>
      <c r="I8" s="10" t="s">
        <v>8</v>
      </c>
      <c r="J8" s="6" t="s">
        <v>9</v>
      </c>
      <c r="K8" s="6" t="s">
        <v>10</v>
      </c>
    </row>
    <row r="9" spans="3:11" ht="12.75">
      <c r="C9" s="5"/>
      <c r="D9" s="5"/>
      <c r="E9" s="3" t="s">
        <v>13</v>
      </c>
      <c r="F9" s="5"/>
      <c r="G9" s="9"/>
      <c r="H9" s="9"/>
      <c r="I9" s="9"/>
      <c r="J9" s="5"/>
      <c r="K9" s="5"/>
    </row>
    <row r="10" spans="3:11" ht="12.75">
      <c r="C10" s="5">
        <v>1</v>
      </c>
      <c r="D10" s="5"/>
      <c r="E10" s="3"/>
      <c r="F10" s="5"/>
      <c r="G10" s="9"/>
      <c r="H10" s="44">
        <f>SUM(G10*(((100/(100+$K$4))-1)*-1))</f>
        <v>0</v>
      </c>
      <c r="I10" s="9">
        <f>SUM(G10-H10)</f>
        <v>0</v>
      </c>
      <c r="J10" s="5"/>
      <c r="K10" s="5"/>
    </row>
    <row r="11" spans="3:11" ht="12.75">
      <c r="C11" s="5">
        <v>2</v>
      </c>
      <c r="D11" s="5"/>
      <c r="E11" s="3"/>
      <c r="F11" s="5"/>
      <c r="G11" s="9"/>
      <c r="H11" s="44">
        <f aca="true" t="shared" si="0" ref="H11:H19">SUM(G11*(((100/(100+$K$4))-1)*-1))</f>
        <v>0</v>
      </c>
      <c r="I11" s="9">
        <f aca="true" t="shared" si="1" ref="I11:I17">SUM(G11-H11)</f>
        <v>0</v>
      </c>
      <c r="J11" s="5"/>
      <c r="K11" s="22"/>
    </row>
    <row r="12" spans="3:11" ht="12.75">
      <c r="C12" s="5">
        <v>3</v>
      </c>
      <c r="D12" s="5"/>
      <c r="E12" s="3"/>
      <c r="F12" s="5"/>
      <c r="G12" s="9"/>
      <c r="H12" s="44">
        <f t="shared" si="0"/>
        <v>0</v>
      </c>
      <c r="I12" s="9">
        <f t="shared" si="1"/>
        <v>0</v>
      </c>
      <c r="J12" s="5"/>
      <c r="K12" s="5"/>
    </row>
    <row r="13" spans="3:11" ht="12.75">
      <c r="C13" s="5">
        <v>4</v>
      </c>
      <c r="D13" s="5"/>
      <c r="E13" s="3"/>
      <c r="F13" s="5"/>
      <c r="G13" s="9"/>
      <c r="H13" s="44">
        <f t="shared" si="0"/>
        <v>0</v>
      </c>
      <c r="I13" s="9">
        <f t="shared" si="1"/>
        <v>0</v>
      </c>
      <c r="J13" s="5"/>
      <c r="K13" s="5"/>
    </row>
    <row r="14" spans="3:11" ht="12.75">
      <c r="C14" s="5">
        <v>5</v>
      </c>
      <c r="D14" s="5"/>
      <c r="E14" s="3"/>
      <c r="F14" s="5"/>
      <c r="G14" s="9"/>
      <c r="H14" s="44">
        <f t="shared" si="0"/>
        <v>0</v>
      </c>
      <c r="I14" s="9">
        <f t="shared" si="1"/>
        <v>0</v>
      </c>
      <c r="J14" s="5"/>
      <c r="K14" s="5"/>
    </row>
    <row r="15" spans="3:11" ht="12.75">
      <c r="C15" s="5">
        <v>6</v>
      </c>
      <c r="D15" s="5"/>
      <c r="E15" s="3"/>
      <c r="F15" s="5"/>
      <c r="G15" s="9"/>
      <c r="H15" s="44">
        <f t="shared" si="0"/>
        <v>0</v>
      </c>
      <c r="I15" s="9">
        <f t="shared" si="1"/>
        <v>0</v>
      </c>
      <c r="J15" s="5"/>
      <c r="K15" s="5"/>
    </row>
    <row r="16" spans="3:11" ht="12.75">
      <c r="C16" s="5">
        <v>7</v>
      </c>
      <c r="D16" s="5"/>
      <c r="E16" s="3"/>
      <c r="F16" s="5"/>
      <c r="G16" s="9"/>
      <c r="H16" s="44">
        <f t="shared" si="0"/>
        <v>0</v>
      </c>
      <c r="I16" s="9">
        <f t="shared" si="1"/>
        <v>0</v>
      </c>
      <c r="J16" s="5"/>
      <c r="K16" s="5"/>
    </row>
    <row r="17" spans="3:11" ht="12.75">
      <c r="C17" s="5">
        <v>8</v>
      </c>
      <c r="D17" s="5"/>
      <c r="E17" s="3"/>
      <c r="F17" s="5"/>
      <c r="G17" s="9"/>
      <c r="H17" s="44">
        <f t="shared" si="0"/>
        <v>0</v>
      </c>
      <c r="I17" s="9">
        <f t="shared" si="1"/>
        <v>0</v>
      </c>
      <c r="J17" s="5"/>
      <c r="K17" s="5"/>
    </row>
    <row r="18" spans="1:11" ht="15.75">
      <c r="A18" s="1" t="s">
        <v>11</v>
      </c>
      <c r="B18" s="2"/>
      <c r="C18" s="5">
        <v>9</v>
      </c>
      <c r="D18" s="5"/>
      <c r="E18" s="3"/>
      <c r="F18" s="5"/>
      <c r="G18" s="9"/>
      <c r="H18" s="44">
        <f t="shared" si="0"/>
        <v>0</v>
      </c>
      <c r="I18" s="9">
        <f>SUM(G18-H18)</f>
        <v>0</v>
      </c>
      <c r="J18" s="5"/>
      <c r="K18" s="5"/>
    </row>
    <row r="19" spans="1:11" ht="15.75">
      <c r="A19" s="1" t="s">
        <v>12</v>
      </c>
      <c r="B19" s="2"/>
      <c r="C19" s="5">
        <v>10</v>
      </c>
      <c r="D19" s="5"/>
      <c r="E19" s="3"/>
      <c r="F19" s="5"/>
      <c r="G19" s="9"/>
      <c r="H19" s="44">
        <f t="shared" si="0"/>
        <v>0</v>
      </c>
      <c r="I19" s="9">
        <f>SUM(G19-H19)</f>
        <v>0</v>
      </c>
      <c r="J19" s="5"/>
      <c r="K19" s="5"/>
    </row>
    <row r="20" spans="3:11" ht="15.75">
      <c r="C20" s="6" t="s">
        <v>1</v>
      </c>
      <c r="D20" s="6"/>
      <c r="E20" s="37" t="s">
        <v>99</v>
      </c>
      <c r="F20" s="5"/>
      <c r="G20" s="12">
        <f>SUM(G10:G19)</f>
        <v>0</v>
      </c>
      <c r="H20" s="27">
        <f>SUM(H10:H19)</f>
        <v>0</v>
      </c>
      <c r="I20" s="12">
        <f>SUM(I10:I19)</f>
        <v>0</v>
      </c>
      <c r="J20" s="5"/>
      <c r="K20" s="5"/>
    </row>
    <row r="21" spans="3:11" ht="12.75">
      <c r="C21" s="5"/>
      <c r="D21" s="5"/>
      <c r="E21" s="3"/>
      <c r="F21" s="5"/>
      <c r="G21" s="26" t="s">
        <v>14</v>
      </c>
      <c r="H21" s="28" t="s">
        <v>15</v>
      </c>
      <c r="I21" s="26" t="s">
        <v>19</v>
      </c>
      <c r="J21" s="5"/>
      <c r="K21" s="5"/>
    </row>
    <row r="22" spans="3:11" ht="15.75">
      <c r="C22" s="5"/>
      <c r="D22" s="5"/>
      <c r="E22" s="3"/>
      <c r="F22" s="5"/>
      <c r="G22" s="26" t="s">
        <v>16</v>
      </c>
      <c r="H22" s="28" t="s">
        <v>17</v>
      </c>
      <c r="I22" s="26" t="s">
        <v>18</v>
      </c>
      <c r="J22" s="7" t="s">
        <v>26</v>
      </c>
      <c r="K22" s="5"/>
    </row>
    <row r="23" spans="3:11" ht="15.75">
      <c r="C23" s="5"/>
      <c r="D23" s="5"/>
      <c r="E23" s="3"/>
      <c r="F23" s="7"/>
      <c r="G23" s="10" t="s">
        <v>1</v>
      </c>
      <c r="H23" s="41" t="s">
        <v>96</v>
      </c>
      <c r="I23" s="10" t="s">
        <v>8</v>
      </c>
      <c r="J23" s="7" t="s">
        <v>23</v>
      </c>
      <c r="K23" s="5"/>
    </row>
    <row r="24" spans="3:11" ht="12.75">
      <c r="C24" s="5"/>
      <c r="D24" s="5"/>
      <c r="E24" s="3"/>
      <c r="F24" s="5"/>
      <c r="G24" s="9"/>
      <c r="H24" s="42" t="s">
        <v>30</v>
      </c>
      <c r="I24" s="9"/>
      <c r="J24" s="5"/>
      <c r="K24" s="5"/>
    </row>
    <row r="25" spans="3:11" ht="12.75">
      <c r="C25" s="5"/>
      <c r="D25" s="5"/>
      <c r="E25" s="3"/>
      <c r="F25" s="5"/>
      <c r="G25" s="9"/>
      <c r="H25" s="42" t="s">
        <v>31</v>
      </c>
      <c r="I25" s="9"/>
      <c r="J25" s="5"/>
      <c r="K25" s="5"/>
    </row>
    <row r="26" spans="3:11" ht="12.75">
      <c r="C26" s="5"/>
      <c r="D26" s="5"/>
      <c r="E26" s="3"/>
      <c r="F26" s="5"/>
      <c r="G26" s="9"/>
      <c r="H26" s="42" t="s">
        <v>28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42" t="s">
        <v>97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42" t="s">
        <v>29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20"/>
      <c r="I29" s="9"/>
      <c r="J29" s="5"/>
      <c r="K29" s="5"/>
    </row>
    <row r="30" spans="3:11" ht="18.75">
      <c r="C30" s="5"/>
      <c r="D30" s="5"/>
      <c r="E30" s="3"/>
      <c r="F30" s="5"/>
      <c r="G30" s="9"/>
      <c r="H30" s="11" t="s">
        <v>79</v>
      </c>
      <c r="I30" s="9"/>
      <c r="J30" s="5"/>
      <c r="K30" s="5"/>
    </row>
    <row r="31" spans="3:11" ht="18.75">
      <c r="C31" s="5"/>
      <c r="D31" s="5"/>
      <c r="E31" s="3"/>
      <c r="F31" s="5"/>
      <c r="G31" s="9"/>
      <c r="H31" s="11" t="s">
        <v>81</v>
      </c>
      <c r="I31" s="9"/>
      <c r="J31" s="5"/>
      <c r="K31" s="43" t="s">
        <v>82</v>
      </c>
    </row>
    <row r="32" spans="3:11" ht="25.5">
      <c r="C32" s="5"/>
      <c r="D32" s="5"/>
      <c r="E32" s="3"/>
      <c r="F32" s="5"/>
      <c r="G32" s="9"/>
      <c r="H32" s="11" t="s">
        <v>80</v>
      </c>
      <c r="I32" s="9"/>
      <c r="J32" s="5"/>
      <c r="K32" s="45">
        <v>5</v>
      </c>
    </row>
    <row r="33" spans="3:11" ht="18.75">
      <c r="C33" s="5"/>
      <c r="D33" s="5"/>
      <c r="E33" s="3"/>
      <c r="F33" s="5"/>
      <c r="G33" s="9"/>
      <c r="H33" s="21" t="s">
        <v>35</v>
      </c>
      <c r="I33" s="9"/>
      <c r="J33" s="5"/>
      <c r="K33" s="47" t="s">
        <v>83</v>
      </c>
    </row>
    <row r="34" spans="3:11" ht="15.75">
      <c r="C34" s="5"/>
      <c r="D34" s="5"/>
      <c r="E34" s="3"/>
      <c r="F34" s="15"/>
      <c r="G34" s="14"/>
      <c r="H34" s="14" t="s">
        <v>22</v>
      </c>
      <c r="I34" s="16"/>
      <c r="J34" s="25"/>
      <c r="K34" s="5"/>
    </row>
    <row r="35" spans="3:11" ht="18.75">
      <c r="C35" s="5"/>
      <c r="D35" s="5"/>
      <c r="E35" s="3"/>
      <c r="F35" s="17"/>
      <c r="G35" s="18"/>
      <c r="H35" s="19"/>
      <c r="I35" s="20"/>
      <c r="J35" s="5"/>
      <c r="K35" s="5"/>
    </row>
    <row r="36" spans="3:11" ht="15.75">
      <c r="C36" s="6" t="s">
        <v>4</v>
      </c>
      <c r="D36" s="6" t="s">
        <v>25</v>
      </c>
      <c r="E36" s="4" t="s">
        <v>0</v>
      </c>
      <c r="F36" s="8" t="s">
        <v>6</v>
      </c>
      <c r="G36" s="10" t="s">
        <v>7</v>
      </c>
      <c r="H36" s="38" t="s">
        <v>96</v>
      </c>
      <c r="I36" s="10" t="s">
        <v>8</v>
      </c>
      <c r="J36" s="6" t="s">
        <v>9</v>
      </c>
      <c r="K36" s="6" t="s">
        <v>10</v>
      </c>
    </row>
    <row r="37" spans="3:11" ht="12.75">
      <c r="C37" s="5"/>
      <c r="D37" s="5"/>
      <c r="E37" s="3" t="s">
        <v>13</v>
      </c>
      <c r="F37" s="5"/>
      <c r="G37" s="9"/>
      <c r="H37" s="9"/>
      <c r="I37" s="9"/>
      <c r="J37" s="5"/>
      <c r="K37" s="5"/>
    </row>
    <row r="38" spans="3:11" ht="12.75">
      <c r="C38" s="5">
        <v>1</v>
      </c>
      <c r="D38" s="35" t="s">
        <v>84</v>
      </c>
      <c r="E38" s="34">
        <v>39448</v>
      </c>
      <c r="F38" s="5" t="s">
        <v>36</v>
      </c>
      <c r="G38" s="9">
        <v>535</v>
      </c>
      <c r="H38" s="44">
        <f>SUM(G38*(((100/(100+$K$32))-1)*-1))</f>
        <v>25.476190476190503</v>
      </c>
      <c r="I38" s="9">
        <f>SUM(G38-H38)</f>
        <v>509.5238095238095</v>
      </c>
      <c r="J38" s="5" t="s">
        <v>48</v>
      </c>
      <c r="K38" s="5" t="s">
        <v>20</v>
      </c>
    </row>
    <row r="39" spans="3:11" ht="12.75">
      <c r="C39" s="5">
        <v>2</v>
      </c>
      <c r="D39" s="35" t="s">
        <v>85</v>
      </c>
      <c r="E39" s="34">
        <v>39480</v>
      </c>
      <c r="F39" s="5" t="s">
        <v>37</v>
      </c>
      <c r="G39" s="9">
        <v>1070</v>
      </c>
      <c r="H39" s="44">
        <f aca="true" t="shared" si="2" ref="H39:H49">SUM(G39*(((100/(100+$K$32))-1)*-1))</f>
        <v>50.952380952381006</v>
      </c>
      <c r="I39" s="9">
        <f aca="true" t="shared" si="3" ref="I39:I49">SUM(G39-H39)</f>
        <v>1019.047619047619</v>
      </c>
      <c r="J39" s="5" t="s">
        <v>49</v>
      </c>
      <c r="K39" s="13" t="s">
        <v>32</v>
      </c>
    </row>
    <row r="40" spans="3:11" ht="12.75">
      <c r="C40" s="5">
        <v>3</v>
      </c>
      <c r="D40" s="35" t="s">
        <v>86</v>
      </c>
      <c r="E40" s="34">
        <v>39510</v>
      </c>
      <c r="F40" s="5" t="s">
        <v>38</v>
      </c>
      <c r="G40" s="9">
        <v>2140</v>
      </c>
      <c r="H40" s="44">
        <f t="shared" si="2"/>
        <v>101.90476190476201</v>
      </c>
      <c r="I40" s="9">
        <f t="shared" si="3"/>
        <v>2038.095238095238</v>
      </c>
      <c r="J40" s="5" t="s">
        <v>49</v>
      </c>
      <c r="K40" s="5" t="s">
        <v>34</v>
      </c>
    </row>
    <row r="41" spans="3:11" ht="12.75">
      <c r="C41" s="5">
        <v>4</v>
      </c>
      <c r="D41" s="35" t="s">
        <v>87</v>
      </c>
      <c r="E41" s="34">
        <v>39542</v>
      </c>
      <c r="F41" s="5" t="s">
        <v>39</v>
      </c>
      <c r="G41" s="9">
        <v>642</v>
      </c>
      <c r="H41" s="44">
        <f t="shared" si="2"/>
        <v>30.571428571428605</v>
      </c>
      <c r="I41" s="9">
        <f t="shared" si="3"/>
        <v>611.4285714285714</v>
      </c>
      <c r="J41" s="5" t="s">
        <v>50</v>
      </c>
      <c r="K41" s="5" t="s">
        <v>20</v>
      </c>
    </row>
    <row r="42" spans="3:11" ht="12.75">
      <c r="C42" s="5">
        <v>5</v>
      </c>
      <c r="D42" s="35" t="s">
        <v>88</v>
      </c>
      <c r="E42" s="34">
        <v>39573</v>
      </c>
      <c r="F42" s="5" t="s">
        <v>40</v>
      </c>
      <c r="G42" s="9">
        <v>749</v>
      </c>
      <c r="H42" s="44">
        <f t="shared" si="2"/>
        <v>35.66666666666671</v>
      </c>
      <c r="I42" s="9">
        <f t="shared" si="3"/>
        <v>713.3333333333333</v>
      </c>
      <c r="J42" s="5" t="s">
        <v>51</v>
      </c>
      <c r="K42" s="5" t="s">
        <v>20</v>
      </c>
    </row>
    <row r="43" spans="3:11" ht="12.75">
      <c r="C43" s="5">
        <v>6</v>
      </c>
      <c r="D43" s="35" t="s">
        <v>89</v>
      </c>
      <c r="E43" s="34">
        <v>39605</v>
      </c>
      <c r="F43" s="5" t="s">
        <v>41</v>
      </c>
      <c r="G43" s="9">
        <v>321</v>
      </c>
      <c r="H43" s="44">
        <f t="shared" si="2"/>
        <v>15.285714285714302</v>
      </c>
      <c r="I43" s="9">
        <f t="shared" si="3"/>
        <v>305.7142857142857</v>
      </c>
      <c r="J43" s="5" t="s">
        <v>49</v>
      </c>
      <c r="K43" s="5" t="s">
        <v>20</v>
      </c>
    </row>
    <row r="44" spans="3:11" ht="12.75">
      <c r="C44" s="5">
        <v>7</v>
      </c>
      <c r="D44" s="35" t="s">
        <v>90</v>
      </c>
      <c r="E44" s="34">
        <v>39636</v>
      </c>
      <c r="F44" s="5" t="s">
        <v>42</v>
      </c>
      <c r="G44" s="9">
        <v>214</v>
      </c>
      <c r="H44" s="44">
        <f t="shared" si="2"/>
        <v>10.190476190476202</v>
      </c>
      <c r="I44" s="9">
        <f t="shared" si="3"/>
        <v>203.8095238095238</v>
      </c>
      <c r="J44" s="5" t="s">
        <v>52</v>
      </c>
      <c r="K44" s="5" t="s">
        <v>20</v>
      </c>
    </row>
    <row r="45" spans="3:11" ht="12.75">
      <c r="C45" s="5">
        <v>8</v>
      </c>
      <c r="D45" s="35" t="s">
        <v>91</v>
      </c>
      <c r="E45" s="34">
        <v>39668</v>
      </c>
      <c r="F45" s="5" t="s">
        <v>43</v>
      </c>
      <c r="G45" s="9">
        <v>856</v>
      </c>
      <c r="H45" s="44">
        <f t="shared" si="2"/>
        <v>40.76190476190481</v>
      </c>
      <c r="I45" s="9">
        <f t="shared" si="3"/>
        <v>815.2380952380952</v>
      </c>
      <c r="J45" s="5" t="s">
        <v>53</v>
      </c>
      <c r="K45" s="5" t="s">
        <v>20</v>
      </c>
    </row>
    <row r="46" spans="3:11" ht="12.75">
      <c r="C46" s="5">
        <v>9</v>
      </c>
      <c r="D46" s="35" t="s">
        <v>92</v>
      </c>
      <c r="E46" s="34">
        <v>39700</v>
      </c>
      <c r="F46" s="5" t="s">
        <v>44</v>
      </c>
      <c r="G46" s="9">
        <v>428</v>
      </c>
      <c r="H46" s="44">
        <f t="shared" si="2"/>
        <v>20.380952380952404</v>
      </c>
      <c r="I46" s="9">
        <f t="shared" si="3"/>
        <v>407.6190476190476</v>
      </c>
      <c r="J46" s="5" t="s">
        <v>54</v>
      </c>
      <c r="K46" s="5" t="s">
        <v>20</v>
      </c>
    </row>
    <row r="47" spans="3:11" ht="12.75">
      <c r="C47" s="5">
        <v>10</v>
      </c>
      <c r="D47" s="35" t="s">
        <v>93</v>
      </c>
      <c r="E47" s="34">
        <v>39731</v>
      </c>
      <c r="F47" s="5" t="s">
        <v>45</v>
      </c>
      <c r="G47" s="9">
        <v>321</v>
      </c>
      <c r="H47" s="44">
        <f t="shared" si="2"/>
        <v>15.285714285714302</v>
      </c>
      <c r="I47" s="9">
        <f t="shared" si="3"/>
        <v>305.7142857142857</v>
      </c>
      <c r="J47" s="5" t="s">
        <v>49</v>
      </c>
      <c r="K47" s="23" t="s">
        <v>33</v>
      </c>
    </row>
    <row r="48" spans="3:11" ht="12.75">
      <c r="C48" s="5">
        <v>11</v>
      </c>
      <c r="D48" s="35" t="s">
        <v>94</v>
      </c>
      <c r="E48" s="34">
        <v>39763</v>
      </c>
      <c r="F48" s="5" t="s">
        <v>46</v>
      </c>
      <c r="G48" s="9">
        <v>1177</v>
      </c>
      <c r="H48" s="44">
        <f t="shared" si="2"/>
        <v>56.04761904761911</v>
      </c>
      <c r="I48" s="9">
        <f t="shared" si="3"/>
        <v>1120.952380952381</v>
      </c>
      <c r="J48" s="5" t="s">
        <v>49</v>
      </c>
      <c r="K48" s="5" t="s">
        <v>20</v>
      </c>
    </row>
    <row r="49" spans="1:11" ht="12.75">
      <c r="A49" s="24" t="s">
        <v>24</v>
      </c>
      <c r="C49" s="5">
        <v>12</v>
      </c>
      <c r="D49" s="35" t="s">
        <v>95</v>
      </c>
      <c r="E49" s="34">
        <v>39794</v>
      </c>
      <c r="F49" s="5" t="s">
        <v>47</v>
      </c>
      <c r="G49" s="9">
        <v>1284</v>
      </c>
      <c r="H49" s="44">
        <f t="shared" si="2"/>
        <v>61.14285714285721</v>
      </c>
      <c r="I49" s="9">
        <f t="shared" si="3"/>
        <v>1222.857142857143</v>
      </c>
      <c r="J49" s="5" t="s">
        <v>55</v>
      </c>
      <c r="K49" s="5" t="s">
        <v>20</v>
      </c>
    </row>
    <row r="50" spans="3:11" ht="15.75">
      <c r="C50" s="6" t="s">
        <v>1</v>
      </c>
      <c r="D50" s="6"/>
      <c r="E50" s="37" t="s">
        <v>99</v>
      </c>
      <c r="F50" s="5"/>
      <c r="G50" s="12">
        <f>SUM(G38:G49)</f>
        <v>9737</v>
      </c>
      <c r="H50" s="27">
        <f>SUM(H38:H49)</f>
        <v>463.66666666666714</v>
      </c>
      <c r="I50" s="12">
        <f>SUM(I38:I49)</f>
        <v>9273.333333333332</v>
      </c>
      <c r="J50" s="5"/>
      <c r="K50" s="5"/>
    </row>
    <row r="51" spans="3:11" ht="12.75">
      <c r="C51" s="5"/>
      <c r="D51" s="5"/>
      <c r="E51" s="3"/>
      <c r="F51" s="5"/>
      <c r="G51" s="26" t="s">
        <v>14</v>
      </c>
      <c r="H51" s="28" t="s">
        <v>15</v>
      </c>
      <c r="I51" s="26" t="s">
        <v>19</v>
      </c>
      <c r="J51" s="5"/>
      <c r="K51" s="5"/>
    </row>
    <row r="52" spans="3:11" ht="12.75">
      <c r="C52" s="5"/>
      <c r="D52" s="5"/>
      <c r="E52" s="3"/>
      <c r="F52" s="5"/>
      <c r="G52" s="26" t="s">
        <v>16</v>
      </c>
      <c r="H52" s="28" t="s">
        <v>17</v>
      </c>
      <c r="I52" s="26" t="s">
        <v>18</v>
      </c>
      <c r="J52" s="5"/>
      <c r="K52" s="5"/>
    </row>
    <row r="53" spans="3:11" ht="15.75">
      <c r="C53" s="5"/>
      <c r="D53" s="5"/>
      <c r="E53" s="3"/>
      <c r="F53" s="7"/>
      <c r="G53" s="10" t="s">
        <v>1</v>
      </c>
      <c r="H53" s="41" t="s">
        <v>96</v>
      </c>
      <c r="I53" s="10" t="s">
        <v>8</v>
      </c>
      <c r="J53" s="5"/>
      <c r="K53" s="5"/>
    </row>
    <row r="54" ht="12.75">
      <c r="H54" s="42" t="s">
        <v>30</v>
      </c>
    </row>
    <row r="55" ht="12.75">
      <c r="H55" s="42" t="s">
        <v>31</v>
      </c>
    </row>
    <row r="56" ht="12.75">
      <c r="H56" s="42" t="s">
        <v>28</v>
      </c>
    </row>
    <row r="57" ht="12.75">
      <c r="H57" s="42" t="s">
        <v>97</v>
      </c>
    </row>
    <row r="58" ht="12.75">
      <c r="H58" s="42" t="s">
        <v>29</v>
      </c>
    </row>
    <row r="60" spans="3:11" ht="12.75">
      <c r="C60" s="5"/>
      <c r="D60" s="5"/>
      <c r="E60" s="3"/>
      <c r="F60" s="5"/>
      <c r="G60" s="9"/>
      <c r="H60" s="9"/>
      <c r="I60" s="9"/>
      <c r="J60" s="5"/>
      <c r="K60" s="5"/>
    </row>
    <row r="61" spans="3:11" ht="18.75">
      <c r="C61" s="5"/>
      <c r="D61" s="5"/>
      <c r="E61" s="3"/>
      <c r="F61" s="5"/>
      <c r="G61" s="9"/>
      <c r="H61" s="11" t="s">
        <v>2</v>
      </c>
      <c r="I61" s="9"/>
      <c r="J61" s="5"/>
      <c r="K61" s="5"/>
    </row>
    <row r="62" spans="3:11" ht="18.75">
      <c r="C62" s="5"/>
      <c r="D62" s="5"/>
      <c r="E62" s="3"/>
      <c r="F62" s="5"/>
      <c r="G62" s="9"/>
      <c r="H62" s="11" t="s">
        <v>3</v>
      </c>
      <c r="I62" s="9"/>
      <c r="J62" s="5"/>
      <c r="K62" s="5"/>
    </row>
    <row r="63" spans="3:11" ht="18.75">
      <c r="C63" s="5"/>
      <c r="D63" s="5"/>
      <c r="E63" s="3"/>
      <c r="F63" s="5"/>
      <c r="G63" s="9"/>
      <c r="H63" s="11" t="s">
        <v>5</v>
      </c>
      <c r="I63" s="9"/>
      <c r="J63" s="5"/>
      <c r="K63" s="5"/>
    </row>
    <row r="64" spans="3:11" ht="18.75">
      <c r="C64" s="5"/>
      <c r="D64" s="5"/>
      <c r="E64" s="3"/>
      <c r="F64" s="5"/>
      <c r="G64" s="9"/>
      <c r="H64" s="21" t="s">
        <v>72</v>
      </c>
      <c r="I64" s="9"/>
      <c r="J64" s="5"/>
      <c r="K64" s="5"/>
    </row>
    <row r="65" spans="3:11" ht="15.75">
      <c r="C65" s="5"/>
      <c r="D65" s="5"/>
      <c r="E65" s="3"/>
      <c r="F65" s="15"/>
      <c r="G65" s="14"/>
      <c r="H65" s="14" t="s">
        <v>56</v>
      </c>
      <c r="I65" s="16"/>
      <c r="J65" s="25"/>
      <c r="K65" s="5"/>
    </row>
    <row r="66" spans="3:11" ht="18.75">
      <c r="C66" s="5"/>
      <c r="D66" s="5"/>
      <c r="E66" s="3"/>
      <c r="F66" s="17"/>
      <c r="G66" s="18"/>
      <c r="H66" s="19"/>
      <c r="I66" s="20"/>
      <c r="J66" s="5"/>
      <c r="K66" s="5"/>
    </row>
    <row r="67" spans="3:11" ht="15.75">
      <c r="C67" s="6" t="s">
        <v>4</v>
      </c>
      <c r="D67" s="6" t="s">
        <v>25</v>
      </c>
      <c r="E67" s="4" t="s">
        <v>0</v>
      </c>
      <c r="F67" s="8" t="s">
        <v>6</v>
      </c>
      <c r="G67" s="10" t="s">
        <v>7</v>
      </c>
      <c r="H67" s="38" t="s">
        <v>96</v>
      </c>
      <c r="I67" s="10" t="s">
        <v>8</v>
      </c>
      <c r="J67" s="6" t="s">
        <v>9</v>
      </c>
      <c r="K67" s="6" t="s">
        <v>10</v>
      </c>
    </row>
    <row r="68" spans="3:11" ht="12.75">
      <c r="C68" s="5"/>
      <c r="D68" s="5"/>
      <c r="E68" s="3" t="s">
        <v>13</v>
      </c>
      <c r="F68" s="5"/>
      <c r="G68" s="9"/>
      <c r="H68" s="9"/>
      <c r="I68" s="9"/>
      <c r="J68" s="5"/>
      <c r="K68" s="5"/>
    </row>
    <row r="69" spans="3:11" ht="12.75">
      <c r="C69" s="5">
        <v>1</v>
      </c>
      <c r="D69" s="5"/>
      <c r="E69" s="3"/>
      <c r="F69" s="5"/>
      <c r="G69" s="9"/>
      <c r="H69" s="44">
        <f aca="true" t="shared" si="4" ref="H69:H78">SUM(G69*(((100/(100+$K$4))-1)*-1))</f>
        <v>0</v>
      </c>
      <c r="I69" s="9">
        <f>SUM(G69-H69)</f>
        <v>0</v>
      </c>
      <c r="J69" s="5"/>
      <c r="K69" s="5"/>
    </row>
    <row r="70" spans="3:11" ht="12.75">
      <c r="C70" s="5">
        <v>2</v>
      </c>
      <c r="D70" s="5"/>
      <c r="E70" s="3"/>
      <c r="F70" s="5"/>
      <c r="G70" s="9"/>
      <c r="H70" s="44">
        <f t="shared" si="4"/>
        <v>0</v>
      </c>
      <c r="I70" s="9">
        <f aca="true" t="shared" si="5" ref="I70:I78">SUM(G70-H70)</f>
        <v>0</v>
      </c>
      <c r="J70" s="5"/>
      <c r="K70" s="22"/>
    </row>
    <row r="71" spans="3:11" ht="12.75">
      <c r="C71" s="5">
        <v>3</v>
      </c>
      <c r="D71" s="5"/>
      <c r="E71" s="3"/>
      <c r="F71" s="5"/>
      <c r="G71" s="9"/>
      <c r="H71" s="44">
        <f t="shared" si="4"/>
        <v>0</v>
      </c>
      <c r="I71" s="9">
        <f t="shared" si="5"/>
        <v>0</v>
      </c>
      <c r="J71" s="5"/>
      <c r="K71" s="5"/>
    </row>
    <row r="72" spans="3:11" ht="12.75">
      <c r="C72" s="5">
        <v>4</v>
      </c>
      <c r="D72" s="5"/>
      <c r="E72" s="3"/>
      <c r="F72" s="5"/>
      <c r="G72" s="9"/>
      <c r="H72" s="44">
        <f t="shared" si="4"/>
        <v>0</v>
      </c>
      <c r="I72" s="9">
        <f t="shared" si="5"/>
        <v>0</v>
      </c>
      <c r="J72" s="5"/>
      <c r="K72" s="5"/>
    </row>
    <row r="73" spans="3:11" ht="12.75">
      <c r="C73" s="5">
        <v>5</v>
      </c>
      <c r="D73" s="5"/>
      <c r="E73" s="3"/>
      <c r="F73" s="5"/>
      <c r="G73" s="9"/>
      <c r="H73" s="44">
        <f t="shared" si="4"/>
        <v>0</v>
      </c>
      <c r="I73" s="9">
        <f t="shared" si="5"/>
        <v>0</v>
      </c>
      <c r="J73" s="5"/>
      <c r="K73" s="5"/>
    </row>
    <row r="74" spans="3:11" ht="12.75">
      <c r="C74" s="5">
        <v>6</v>
      </c>
      <c r="D74" s="5"/>
      <c r="E74" s="3"/>
      <c r="F74" s="5"/>
      <c r="G74" s="9"/>
      <c r="H74" s="44">
        <f t="shared" si="4"/>
        <v>0</v>
      </c>
      <c r="I74" s="9">
        <f t="shared" si="5"/>
        <v>0</v>
      </c>
      <c r="J74" s="5"/>
      <c r="K74" s="5"/>
    </row>
    <row r="75" spans="3:11" ht="12.75">
      <c r="C75" s="5">
        <v>7</v>
      </c>
      <c r="D75" s="5"/>
      <c r="E75" s="3"/>
      <c r="F75" s="5"/>
      <c r="G75" s="9"/>
      <c r="H75" s="44">
        <f t="shared" si="4"/>
        <v>0</v>
      </c>
      <c r="I75" s="9">
        <f t="shared" si="5"/>
        <v>0</v>
      </c>
      <c r="J75" s="5"/>
      <c r="K75" s="5"/>
    </row>
    <row r="76" spans="3:11" ht="12.75">
      <c r="C76" s="5">
        <v>8</v>
      </c>
      <c r="D76" s="5"/>
      <c r="E76" s="3"/>
      <c r="F76" s="5"/>
      <c r="G76" s="9"/>
      <c r="H76" s="44">
        <f t="shared" si="4"/>
        <v>0</v>
      </c>
      <c r="I76" s="9">
        <f t="shared" si="5"/>
        <v>0</v>
      </c>
      <c r="J76" s="5"/>
      <c r="K76" s="5"/>
    </row>
    <row r="77" spans="1:11" ht="15.75">
      <c r="A77" s="1" t="s">
        <v>11</v>
      </c>
      <c r="B77" s="2"/>
      <c r="C77" s="5">
        <v>9</v>
      </c>
      <c r="D77" s="5"/>
      <c r="E77" s="3"/>
      <c r="F77" s="5"/>
      <c r="G77" s="9"/>
      <c r="H77" s="44">
        <f t="shared" si="4"/>
        <v>0</v>
      </c>
      <c r="I77" s="9">
        <f t="shared" si="5"/>
        <v>0</v>
      </c>
      <c r="J77" s="5"/>
      <c r="K77" s="5"/>
    </row>
    <row r="78" spans="1:11" ht="15.75">
      <c r="A78" s="1" t="s">
        <v>12</v>
      </c>
      <c r="B78" s="2"/>
      <c r="C78" s="5">
        <v>10</v>
      </c>
      <c r="D78" s="5"/>
      <c r="E78" s="3"/>
      <c r="F78" s="5"/>
      <c r="G78" s="9"/>
      <c r="H78" s="44">
        <f t="shared" si="4"/>
        <v>0</v>
      </c>
      <c r="I78" s="9">
        <f t="shared" si="5"/>
        <v>0</v>
      </c>
      <c r="J78" s="5"/>
      <c r="K78" s="5"/>
    </row>
    <row r="79" spans="3:11" ht="15.75">
      <c r="C79" s="6" t="s">
        <v>1</v>
      </c>
      <c r="D79" s="6"/>
      <c r="E79" s="37" t="s">
        <v>98</v>
      </c>
      <c r="F79" s="5"/>
      <c r="G79" s="12">
        <f>SUM(G69:G78)</f>
        <v>0</v>
      </c>
      <c r="H79" s="27">
        <f>SUM(H69:H78)</f>
        <v>0</v>
      </c>
      <c r="I79" s="12">
        <f>SUM(I69:I78)</f>
        <v>0</v>
      </c>
      <c r="J79" s="5"/>
      <c r="K79" s="5"/>
    </row>
    <row r="80" spans="3:11" ht="12.75">
      <c r="C80" s="5"/>
      <c r="D80" s="5"/>
      <c r="E80" s="3"/>
      <c r="F80" s="5"/>
      <c r="G80" s="26" t="s">
        <v>14</v>
      </c>
      <c r="H80" s="28" t="s">
        <v>15</v>
      </c>
      <c r="I80" s="26" t="s">
        <v>19</v>
      </c>
      <c r="J80" s="5"/>
      <c r="K80" s="5"/>
    </row>
    <row r="81" spans="3:11" ht="15.75">
      <c r="C81" s="5"/>
      <c r="D81" s="5"/>
      <c r="E81" s="3"/>
      <c r="F81" s="5"/>
      <c r="G81" s="26" t="s">
        <v>16</v>
      </c>
      <c r="H81" s="28" t="s">
        <v>17</v>
      </c>
      <c r="I81" s="26" t="s">
        <v>18</v>
      </c>
      <c r="J81" s="7" t="s">
        <v>26</v>
      </c>
      <c r="K81" s="5"/>
    </row>
    <row r="82" spans="3:11" ht="15.75">
      <c r="C82" s="5"/>
      <c r="D82" s="5"/>
      <c r="E82" s="3"/>
      <c r="F82" s="7"/>
      <c r="G82" s="10" t="s">
        <v>1</v>
      </c>
      <c r="H82" s="41" t="s">
        <v>96</v>
      </c>
      <c r="I82" s="10" t="s">
        <v>8</v>
      </c>
      <c r="J82" s="7" t="s">
        <v>23</v>
      </c>
      <c r="K82" s="5"/>
    </row>
    <row r="83" spans="3:11" ht="12.75">
      <c r="C83" s="5"/>
      <c r="D83" s="5"/>
      <c r="E83" s="3"/>
      <c r="F83" s="5"/>
      <c r="G83" s="9"/>
      <c r="H83" s="29" t="s">
        <v>30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29" t="s">
        <v>31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29" t="s">
        <v>28</v>
      </c>
      <c r="I85" s="9"/>
      <c r="J85" s="5"/>
      <c r="K85" s="5"/>
    </row>
    <row r="86" spans="3:11" ht="12.75">
      <c r="C86" s="5"/>
      <c r="D86" s="5"/>
      <c r="E86" s="3"/>
      <c r="F86" s="5"/>
      <c r="G86" s="9"/>
      <c r="H86" s="42" t="s">
        <v>97</v>
      </c>
      <c r="I86" s="9"/>
      <c r="J86" s="5"/>
      <c r="K86" s="5"/>
    </row>
    <row r="87" spans="3:11" ht="12.75">
      <c r="C87" s="5"/>
      <c r="D87" s="5"/>
      <c r="E87" s="3"/>
      <c r="F87" s="5"/>
      <c r="G87" s="9"/>
      <c r="H87" s="29" t="s">
        <v>29</v>
      </c>
      <c r="I87" s="9"/>
      <c r="J87" s="5"/>
      <c r="K87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78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3</v>
      </c>
      <c r="I3" s="9"/>
      <c r="J3" s="5"/>
      <c r="K3" s="43" t="s">
        <v>82</v>
      </c>
    </row>
    <row r="4" spans="3:11" ht="25.5">
      <c r="C4" s="5"/>
      <c r="D4" s="5"/>
      <c r="E4" s="3"/>
      <c r="F4" s="5"/>
      <c r="G4" s="9"/>
      <c r="H4" s="11" t="s">
        <v>5</v>
      </c>
      <c r="I4" s="9"/>
      <c r="J4" s="5"/>
      <c r="K4" s="45"/>
    </row>
    <row r="5" spans="3:11" ht="18.75">
      <c r="C5" s="5"/>
      <c r="D5" s="5"/>
      <c r="E5" s="3"/>
      <c r="F5" s="5"/>
      <c r="G5" s="9"/>
      <c r="H5" s="21" t="s">
        <v>58</v>
      </c>
      <c r="I5" s="9"/>
      <c r="J5" s="5"/>
      <c r="K5" s="47" t="s">
        <v>83</v>
      </c>
    </row>
    <row r="6" spans="3:11" ht="18.75">
      <c r="C6" s="5"/>
      <c r="D6" s="5"/>
      <c r="E6" s="3"/>
      <c r="F6" s="5"/>
      <c r="G6" s="9"/>
      <c r="H6" s="21"/>
      <c r="I6" s="9"/>
      <c r="J6" s="5"/>
      <c r="K6" s="5"/>
    </row>
    <row r="7" spans="3:11" ht="18.75">
      <c r="C7" s="5"/>
      <c r="D7" s="5"/>
      <c r="E7" s="3"/>
      <c r="F7" s="5"/>
      <c r="G7" s="9"/>
      <c r="H7" s="21" t="s">
        <v>57</v>
      </c>
      <c r="I7" s="9"/>
      <c r="J7" s="5"/>
      <c r="K7" s="5"/>
    </row>
    <row r="8" spans="3:11" ht="15.75">
      <c r="C8" s="5"/>
      <c r="D8" s="5"/>
      <c r="E8" s="3"/>
      <c r="F8" s="15"/>
      <c r="G8" s="14"/>
      <c r="H8" s="14" t="s">
        <v>21</v>
      </c>
      <c r="I8" s="16"/>
      <c r="J8" s="25"/>
      <c r="K8" s="5"/>
    </row>
    <row r="9" spans="3:11" ht="18.75">
      <c r="C9" s="5"/>
      <c r="D9" s="5"/>
      <c r="E9" s="3"/>
      <c r="F9" s="17"/>
      <c r="G9" s="18"/>
      <c r="H9" s="19"/>
      <c r="I9" s="20"/>
      <c r="J9" s="5"/>
      <c r="K9" s="5"/>
    </row>
    <row r="10" spans="3:11" ht="15.75">
      <c r="C10" s="6" t="s">
        <v>4</v>
      </c>
      <c r="D10" s="6" t="s">
        <v>25</v>
      </c>
      <c r="E10" s="4" t="s">
        <v>0</v>
      </c>
      <c r="F10" s="8" t="s">
        <v>6</v>
      </c>
      <c r="G10" s="10" t="s">
        <v>7</v>
      </c>
      <c r="H10" s="38" t="s">
        <v>96</v>
      </c>
      <c r="I10" s="10" t="s">
        <v>8</v>
      </c>
      <c r="J10" s="6" t="s">
        <v>9</v>
      </c>
      <c r="K10" s="6" t="s">
        <v>10</v>
      </c>
    </row>
    <row r="11" spans="3:11" ht="12.75">
      <c r="C11" s="5"/>
      <c r="D11" s="5"/>
      <c r="E11" s="3" t="s">
        <v>13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44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44">
        <f>SUM(G13*(((100/(100+$K$4))-1)*-1))</f>
        <v>0</v>
      </c>
      <c r="I13" s="9">
        <f aca="true" t="shared" si="0" ref="I13:I19">SUM(G13-H13)</f>
        <v>0</v>
      </c>
      <c r="J13" s="5"/>
      <c r="K13" s="22"/>
    </row>
    <row r="14" spans="3:11" ht="12.75">
      <c r="C14" s="5">
        <v>3</v>
      </c>
      <c r="D14" s="5"/>
      <c r="E14" s="3"/>
      <c r="F14" s="5"/>
      <c r="G14" s="9"/>
      <c r="H14" s="44">
        <f>SUM(G14*(((100/(100+$K$4))-1)*-1))</f>
        <v>0</v>
      </c>
      <c r="I14" s="9">
        <f t="shared" si="0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44">
        <f>SUM(G15*(((100/(100+$K$4))-1)*-1))</f>
        <v>0</v>
      </c>
      <c r="I15" s="9">
        <f t="shared" si="0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44">
        <f>SUM(G16*(((100/(100+$K$4))-1)*-1))</f>
        <v>0</v>
      </c>
      <c r="I16" s="9">
        <f t="shared" si="0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44">
        <f>SUM(G17*(((100/(100+$K$4))-1)*-1))</f>
        <v>0</v>
      </c>
      <c r="I17" s="9">
        <f t="shared" si="0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44">
        <f>SUM(G18*(((100/(100+$K$4))-1)*-1))</f>
        <v>0</v>
      </c>
      <c r="I18" s="9">
        <f t="shared" si="0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44">
        <f>SUM(G19*(((100/(100+$K$4))-1)*-1))</f>
        <v>0</v>
      </c>
      <c r="I19" s="9">
        <f t="shared" si="0"/>
        <v>0</v>
      </c>
      <c r="J19" s="5"/>
      <c r="K19" s="5"/>
    </row>
    <row r="20" spans="1:11" ht="15.75">
      <c r="A20" s="1" t="s">
        <v>11</v>
      </c>
      <c r="B20" s="2"/>
      <c r="C20" s="5">
        <v>9</v>
      </c>
      <c r="D20" s="5"/>
      <c r="E20" s="3"/>
      <c r="F20" s="5"/>
      <c r="G20" s="9"/>
      <c r="H20" s="44">
        <f>SUM(G20*(((100/(100+$K$4))-1)*-1))</f>
        <v>0</v>
      </c>
      <c r="I20" s="9">
        <f>SUM(G20-H20)</f>
        <v>0</v>
      </c>
      <c r="J20" s="5"/>
      <c r="K20" s="5"/>
    </row>
    <row r="21" spans="1:11" ht="15.75">
      <c r="A21" s="1" t="s">
        <v>12</v>
      </c>
      <c r="B21" s="2"/>
      <c r="C21" s="5">
        <v>10</v>
      </c>
      <c r="D21" s="5"/>
      <c r="E21" s="3"/>
      <c r="F21" s="5"/>
      <c r="G21" s="9"/>
      <c r="H21" s="44">
        <f>SUM(G21*(((100/(100+$K$4))-1)*-1))</f>
        <v>0</v>
      </c>
      <c r="I21" s="9">
        <f>SUM(G21-H21)</f>
        <v>0</v>
      </c>
      <c r="J21" s="5"/>
      <c r="K21" s="5"/>
    </row>
    <row r="22" spans="3:11" ht="15.75">
      <c r="C22" s="6" t="s">
        <v>1</v>
      </c>
      <c r="D22" s="6"/>
      <c r="E22" s="37" t="s">
        <v>103</v>
      </c>
      <c r="F22" s="5"/>
      <c r="G22" s="12">
        <f>SUM(G12:G21)</f>
        <v>0</v>
      </c>
      <c r="H22" s="27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6" t="s">
        <v>14</v>
      </c>
      <c r="H23" s="28" t="s">
        <v>15</v>
      </c>
      <c r="I23" s="26" t="s">
        <v>19</v>
      </c>
      <c r="J23" s="5"/>
      <c r="K23" s="5"/>
    </row>
    <row r="24" spans="3:11" ht="15.75">
      <c r="C24" s="5"/>
      <c r="D24" s="5"/>
      <c r="E24" s="3"/>
      <c r="F24" s="5"/>
      <c r="G24" s="26" t="s">
        <v>16</v>
      </c>
      <c r="H24" s="28" t="s">
        <v>17</v>
      </c>
      <c r="I24" s="26" t="s">
        <v>18</v>
      </c>
      <c r="J24" s="7" t="s">
        <v>26</v>
      </c>
      <c r="K24" s="5"/>
    </row>
    <row r="25" spans="3:11" ht="15.75">
      <c r="C25" s="5"/>
      <c r="D25" s="5"/>
      <c r="E25" s="3"/>
      <c r="F25" s="7"/>
      <c r="G25" s="10" t="s">
        <v>1</v>
      </c>
      <c r="H25" s="41" t="s">
        <v>96</v>
      </c>
      <c r="I25" s="10" t="s">
        <v>8</v>
      </c>
      <c r="J25" s="7" t="s">
        <v>23</v>
      </c>
      <c r="K25" s="5"/>
    </row>
    <row r="26" spans="3:11" ht="12.75">
      <c r="C26" s="5"/>
      <c r="D26" s="5"/>
      <c r="E26" s="3"/>
      <c r="F26" s="5"/>
      <c r="G26" s="9"/>
      <c r="H26" s="42" t="s">
        <v>30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42" t="s">
        <v>31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42" t="s">
        <v>28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42" t="s">
        <v>97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42" t="s">
        <v>29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0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79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39" t="s">
        <v>81</v>
      </c>
      <c r="I33" s="9"/>
      <c r="J33" s="5"/>
      <c r="K33" s="43" t="s">
        <v>82</v>
      </c>
    </row>
    <row r="34" spans="3:11" ht="25.5">
      <c r="C34" s="5"/>
      <c r="D34" s="5"/>
      <c r="E34" s="3"/>
      <c r="F34" s="5"/>
      <c r="G34" s="9"/>
      <c r="H34" s="11" t="s">
        <v>80</v>
      </c>
      <c r="I34" s="9"/>
      <c r="J34" s="5"/>
      <c r="K34" s="45">
        <v>5</v>
      </c>
    </row>
    <row r="35" spans="3:11" ht="18.75">
      <c r="C35" s="5"/>
      <c r="D35" s="5"/>
      <c r="E35" s="3"/>
      <c r="F35" s="5"/>
      <c r="G35" s="9"/>
      <c r="H35" s="40" t="s">
        <v>100</v>
      </c>
      <c r="I35" s="9"/>
      <c r="J35" s="5"/>
      <c r="K35" s="47" t="s">
        <v>83</v>
      </c>
    </row>
    <row r="36" spans="3:11" ht="15.75">
      <c r="C36" s="5"/>
      <c r="D36" s="5"/>
      <c r="E36" s="3"/>
      <c r="F36" s="15"/>
      <c r="G36" s="14"/>
      <c r="H36" s="14" t="s">
        <v>22</v>
      </c>
      <c r="I36" s="16"/>
      <c r="J36" s="25"/>
      <c r="K36" s="5"/>
    </row>
    <row r="37" spans="3:11" ht="18.75">
      <c r="C37" s="5"/>
      <c r="D37" s="5"/>
      <c r="E37" s="3"/>
      <c r="F37" s="17"/>
      <c r="G37" s="18"/>
      <c r="H37" s="19"/>
      <c r="I37" s="20"/>
      <c r="J37" s="5"/>
      <c r="K37" s="5"/>
    </row>
    <row r="38" spans="3:11" ht="15.75">
      <c r="C38" s="6" t="s">
        <v>4</v>
      </c>
      <c r="D38" s="6" t="s">
        <v>25</v>
      </c>
      <c r="E38" s="4" t="s">
        <v>0</v>
      </c>
      <c r="F38" s="8" t="s">
        <v>6</v>
      </c>
      <c r="G38" s="10" t="s">
        <v>7</v>
      </c>
      <c r="H38" s="38" t="s">
        <v>96</v>
      </c>
      <c r="I38" s="10" t="s">
        <v>8</v>
      </c>
      <c r="J38" s="6" t="s">
        <v>9</v>
      </c>
      <c r="K38" s="6" t="s">
        <v>10</v>
      </c>
    </row>
    <row r="39" spans="3:11" ht="12.75">
      <c r="C39" s="5"/>
      <c r="D39" s="5"/>
      <c r="E39" s="3" t="s">
        <v>13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46" t="s">
        <v>84</v>
      </c>
      <c r="E40" s="36">
        <v>39448</v>
      </c>
      <c r="F40" s="5" t="s">
        <v>59</v>
      </c>
      <c r="G40" s="9">
        <v>107</v>
      </c>
      <c r="H40" s="44">
        <f>SUM(G40*(((100/(100+$K$34))-1)*-1))</f>
        <v>5.095238095238101</v>
      </c>
      <c r="I40" s="9">
        <f>SUM(G40-H40)</f>
        <v>101.9047619047619</v>
      </c>
      <c r="J40" s="5" t="s">
        <v>70</v>
      </c>
      <c r="K40" s="5" t="s">
        <v>20</v>
      </c>
    </row>
    <row r="41" spans="3:11" ht="12.75">
      <c r="C41" s="5">
        <v>2</v>
      </c>
      <c r="D41" s="46" t="s">
        <v>85</v>
      </c>
      <c r="E41" s="36">
        <v>39480</v>
      </c>
      <c r="F41" s="5" t="s">
        <v>60</v>
      </c>
      <c r="G41" s="9">
        <v>53.5</v>
      </c>
      <c r="H41" s="44">
        <f aca="true" t="shared" si="1" ref="H41:H51">SUM(G41*(((100/(100+$K$34))-1)*-1))</f>
        <v>2.5476190476190506</v>
      </c>
      <c r="I41" s="9">
        <f aca="true" t="shared" si="2" ref="I41:I51">SUM(G41-H41)</f>
        <v>50.95238095238095</v>
      </c>
      <c r="J41" s="5" t="s">
        <v>70</v>
      </c>
      <c r="K41" s="13" t="s">
        <v>32</v>
      </c>
    </row>
    <row r="42" spans="3:11" ht="12.75">
      <c r="C42" s="5">
        <v>3</v>
      </c>
      <c r="D42" s="46" t="s">
        <v>86</v>
      </c>
      <c r="E42" s="36">
        <v>39510</v>
      </c>
      <c r="F42" s="5" t="s">
        <v>27</v>
      </c>
      <c r="G42" s="9">
        <v>26.75</v>
      </c>
      <c r="H42" s="44">
        <f t="shared" si="1"/>
        <v>1.2738095238095253</v>
      </c>
      <c r="I42" s="9">
        <f t="shared" si="2"/>
        <v>25.476190476190474</v>
      </c>
      <c r="J42" s="5" t="s">
        <v>70</v>
      </c>
      <c r="K42" s="5" t="s">
        <v>34</v>
      </c>
    </row>
    <row r="43" spans="3:11" ht="12.75">
      <c r="C43" s="5">
        <v>4</v>
      </c>
      <c r="D43" s="46" t="s">
        <v>87</v>
      </c>
      <c r="E43" s="36">
        <v>39542</v>
      </c>
      <c r="F43" s="5" t="s">
        <v>61</v>
      </c>
      <c r="G43" s="9">
        <v>80.5</v>
      </c>
      <c r="H43" s="44">
        <f t="shared" si="1"/>
        <v>3.8333333333333375</v>
      </c>
      <c r="I43" s="9">
        <f t="shared" si="2"/>
        <v>76.66666666666666</v>
      </c>
      <c r="J43" s="5" t="s">
        <v>70</v>
      </c>
      <c r="K43" s="5" t="s">
        <v>20</v>
      </c>
    </row>
    <row r="44" spans="3:11" ht="12.75">
      <c r="C44" s="5">
        <v>5</v>
      </c>
      <c r="D44" s="46" t="s">
        <v>88</v>
      </c>
      <c r="E44" s="36">
        <v>39573</v>
      </c>
      <c r="F44" s="5" t="s">
        <v>62</v>
      </c>
      <c r="G44" s="9">
        <v>133.25</v>
      </c>
      <c r="H44" s="44">
        <f t="shared" si="1"/>
        <v>6.345238095238102</v>
      </c>
      <c r="I44" s="9">
        <f t="shared" si="2"/>
        <v>126.9047619047619</v>
      </c>
      <c r="J44" s="5" t="s">
        <v>70</v>
      </c>
      <c r="K44" s="5" t="s">
        <v>20</v>
      </c>
    </row>
    <row r="45" spans="3:11" ht="12.75">
      <c r="C45" s="5">
        <v>6</v>
      </c>
      <c r="D45" s="46" t="s">
        <v>89</v>
      </c>
      <c r="E45" s="36">
        <v>39605</v>
      </c>
      <c r="F45" s="5" t="s">
        <v>63</v>
      </c>
      <c r="G45" s="9">
        <v>107</v>
      </c>
      <c r="H45" s="44">
        <f t="shared" si="1"/>
        <v>5.095238095238101</v>
      </c>
      <c r="I45" s="9">
        <f t="shared" si="2"/>
        <v>101.9047619047619</v>
      </c>
      <c r="J45" s="5" t="s">
        <v>70</v>
      </c>
      <c r="K45" s="5" t="s">
        <v>20</v>
      </c>
    </row>
    <row r="46" spans="3:11" ht="12.75">
      <c r="C46" s="5">
        <v>7</v>
      </c>
      <c r="D46" s="46" t="s">
        <v>90</v>
      </c>
      <c r="E46" s="36">
        <v>39636</v>
      </c>
      <c r="F46" s="5" t="s">
        <v>64</v>
      </c>
      <c r="G46" s="9">
        <v>53.5</v>
      </c>
      <c r="H46" s="44">
        <f t="shared" si="1"/>
        <v>2.5476190476190506</v>
      </c>
      <c r="I46" s="9">
        <f t="shared" si="2"/>
        <v>50.95238095238095</v>
      </c>
      <c r="J46" s="5" t="s">
        <v>70</v>
      </c>
      <c r="K46" s="5" t="s">
        <v>20</v>
      </c>
    </row>
    <row r="47" spans="3:11" ht="12.75">
      <c r="C47" s="5">
        <v>8</v>
      </c>
      <c r="D47" s="46" t="s">
        <v>91</v>
      </c>
      <c r="E47" s="36">
        <v>39668</v>
      </c>
      <c r="F47" s="30" t="s">
        <v>65</v>
      </c>
      <c r="G47" s="9">
        <v>26.75</v>
      </c>
      <c r="H47" s="44">
        <f t="shared" si="1"/>
        <v>1.2738095238095253</v>
      </c>
      <c r="I47" s="9">
        <f t="shared" si="2"/>
        <v>25.476190476190474</v>
      </c>
      <c r="J47" s="5" t="s">
        <v>70</v>
      </c>
      <c r="K47" s="5" t="s">
        <v>20</v>
      </c>
    </row>
    <row r="48" spans="3:11" ht="12.75">
      <c r="C48" s="5">
        <v>9</v>
      </c>
      <c r="D48" s="46" t="s">
        <v>92</v>
      </c>
      <c r="E48" s="36">
        <v>39700</v>
      </c>
      <c r="F48" s="5" t="s">
        <v>66</v>
      </c>
      <c r="G48" s="9">
        <v>107</v>
      </c>
      <c r="H48" s="44">
        <f t="shared" si="1"/>
        <v>5.095238095238101</v>
      </c>
      <c r="I48" s="9">
        <f t="shared" si="2"/>
        <v>101.9047619047619</v>
      </c>
      <c r="J48" s="5" t="s">
        <v>70</v>
      </c>
      <c r="K48" s="5" t="s">
        <v>20</v>
      </c>
    </row>
    <row r="49" spans="3:11" ht="12.75">
      <c r="C49" s="5">
        <v>10</v>
      </c>
      <c r="D49" s="46" t="s">
        <v>93</v>
      </c>
      <c r="E49" s="36">
        <v>39731</v>
      </c>
      <c r="F49" s="5" t="s">
        <v>67</v>
      </c>
      <c r="G49" s="9">
        <v>10.7</v>
      </c>
      <c r="H49" s="44">
        <f t="shared" si="1"/>
        <v>0.50952380952381</v>
      </c>
      <c r="I49" s="9">
        <f t="shared" si="2"/>
        <v>10.19047619047619</v>
      </c>
      <c r="J49" s="5" t="s">
        <v>70</v>
      </c>
      <c r="K49" s="23" t="s">
        <v>33</v>
      </c>
    </row>
    <row r="50" spans="3:11" ht="12.75">
      <c r="C50" s="5">
        <v>11</v>
      </c>
      <c r="D50" s="46" t="s">
        <v>94</v>
      </c>
      <c r="E50" s="36">
        <v>39763</v>
      </c>
      <c r="F50" s="5" t="s">
        <v>68</v>
      </c>
      <c r="G50" s="9">
        <v>15</v>
      </c>
      <c r="H50" s="44">
        <f t="shared" si="1"/>
        <v>0.7142857142857151</v>
      </c>
      <c r="I50" s="9">
        <f t="shared" si="2"/>
        <v>14.285714285714285</v>
      </c>
      <c r="J50" s="5" t="s">
        <v>70</v>
      </c>
      <c r="K50" s="5" t="s">
        <v>20</v>
      </c>
    </row>
    <row r="51" spans="1:11" ht="12.75">
      <c r="A51" s="24" t="s">
        <v>24</v>
      </c>
      <c r="C51" s="5">
        <v>12</v>
      </c>
      <c r="D51" s="46" t="s">
        <v>95</v>
      </c>
      <c r="E51" s="36">
        <v>39794</v>
      </c>
      <c r="F51" s="5" t="s">
        <v>69</v>
      </c>
      <c r="G51" s="9">
        <v>17</v>
      </c>
      <c r="H51" s="44">
        <f t="shared" si="1"/>
        <v>0.8095238095238104</v>
      </c>
      <c r="I51" s="9">
        <f t="shared" si="2"/>
        <v>16.19047619047619</v>
      </c>
      <c r="J51" s="5" t="s">
        <v>70</v>
      </c>
      <c r="K51" s="5" t="s">
        <v>20</v>
      </c>
    </row>
    <row r="52" spans="3:11" ht="15.75">
      <c r="C52" s="6" t="s">
        <v>1</v>
      </c>
      <c r="D52" s="6"/>
      <c r="E52" s="37" t="s">
        <v>103</v>
      </c>
      <c r="F52" s="5"/>
      <c r="G52" s="12">
        <f>SUM(G40:G51)</f>
        <v>737.95</v>
      </c>
      <c r="H52" s="27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6" t="s">
        <v>14</v>
      </c>
      <c r="H53" s="28" t="s">
        <v>15</v>
      </c>
      <c r="I53" s="26" t="s">
        <v>19</v>
      </c>
      <c r="J53" s="5"/>
      <c r="K53" s="5"/>
    </row>
    <row r="54" spans="3:11" ht="12.75">
      <c r="C54" s="5"/>
      <c r="D54" s="5"/>
      <c r="E54" s="3"/>
      <c r="F54" s="5"/>
      <c r="G54" s="26" t="s">
        <v>16</v>
      </c>
      <c r="H54" s="28" t="s">
        <v>17</v>
      </c>
      <c r="I54" s="26" t="s">
        <v>18</v>
      </c>
      <c r="J54" s="5"/>
      <c r="K54" s="5"/>
    </row>
    <row r="55" spans="3:11" ht="15.75">
      <c r="C55" s="5"/>
      <c r="D55" s="5"/>
      <c r="E55" s="3"/>
      <c r="F55" s="7"/>
      <c r="G55" s="10" t="s">
        <v>1</v>
      </c>
      <c r="H55" s="41" t="s">
        <v>96</v>
      </c>
      <c r="I55" s="10" t="s">
        <v>8</v>
      </c>
      <c r="J55" s="5"/>
      <c r="K55" s="5"/>
    </row>
    <row r="56" ht="12.75">
      <c r="H56" s="42" t="s">
        <v>30</v>
      </c>
    </row>
    <row r="57" ht="12.75">
      <c r="H57" s="42" t="s">
        <v>31</v>
      </c>
    </row>
    <row r="58" ht="12.75">
      <c r="H58" s="42" t="s">
        <v>28</v>
      </c>
    </row>
    <row r="59" ht="12.75">
      <c r="H59" s="42" t="s">
        <v>97</v>
      </c>
    </row>
    <row r="60" ht="12.75">
      <c r="H60" s="42" t="s">
        <v>29</v>
      </c>
    </row>
    <row r="62" spans="3:11" ht="18.75">
      <c r="C62" s="5"/>
      <c r="D62" s="5"/>
      <c r="E62" s="3"/>
      <c r="F62" s="5"/>
      <c r="G62" s="9"/>
      <c r="H62" s="21" t="s">
        <v>71</v>
      </c>
      <c r="I62" s="9"/>
      <c r="J62" s="5"/>
      <c r="K62" s="5"/>
    </row>
    <row r="63" spans="3:11" ht="15.75">
      <c r="C63" s="5"/>
      <c r="D63" s="5"/>
      <c r="E63" s="3"/>
      <c r="F63" s="15"/>
      <c r="G63" s="14"/>
      <c r="H63" s="14" t="s">
        <v>56</v>
      </c>
      <c r="I63" s="16"/>
      <c r="J63" s="25"/>
      <c r="K63" s="5"/>
    </row>
    <row r="64" spans="3:11" ht="18.75">
      <c r="C64" s="5"/>
      <c r="D64" s="5"/>
      <c r="E64" s="3"/>
      <c r="F64" s="17"/>
      <c r="G64" s="18"/>
      <c r="H64" s="19"/>
      <c r="I64" s="20"/>
      <c r="J64" s="5"/>
      <c r="K64" s="5"/>
    </row>
    <row r="65" spans="3:11" ht="15.75">
      <c r="C65" s="6" t="s">
        <v>4</v>
      </c>
      <c r="D65" s="6" t="s">
        <v>25</v>
      </c>
      <c r="E65" s="4" t="s">
        <v>0</v>
      </c>
      <c r="F65" s="8" t="s">
        <v>6</v>
      </c>
      <c r="G65" s="10" t="s">
        <v>7</v>
      </c>
      <c r="H65" s="38" t="s">
        <v>96</v>
      </c>
      <c r="I65" s="10" t="s">
        <v>8</v>
      </c>
      <c r="J65" s="6" t="s">
        <v>9</v>
      </c>
      <c r="K65" s="6" t="s">
        <v>10</v>
      </c>
    </row>
    <row r="66" spans="3:11" ht="12.75">
      <c r="C66" s="5"/>
      <c r="D66" s="5"/>
      <c r="E66" s="3" t="s">
        <v>13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44">
        <f>SUM(G67*(((100/(100+$K$4))-1)*-1))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44">
        <f>SUM(G68*(((100/(100+$K$4))-1)*-1))</f>
        <v>0</v>
      </c>
      <c r="I68" s="9">
        <f aca="true" t="shared" si="3" ref="I68:I74">SUM(G68-H68)</f>
        <v>0</v>
      </c>
      <c r="J68" s="5"/>
      <c r="K68" s="22"/>
    </row>
    <row r="69" spans="3:11" ht="12.75">
      <c r="C69" s="5">
        <v>3</v>
      </c>
      <c r="D69" s="5"/>
      <c r="E69" s="3"/>
      <c r="F69" s="5"/>
      <c r="G69" s="9"/>
      <c r="H69" s="44">
        <f>SUM(G69*(((100/(100+$K$4))-1)*-1))</f>
        <v>0</v>
      </c>
      <c r="I69" s="9">
        <f t="shared" si="3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44">
        <f>SUM(G70*(((100/(100+$K$4))-1)*-1))</f>
        <v>0</v>
      </c>
      <c r="I70" s="9">
        <f t="shared" si="3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44">
        <f>SUM(G71*(((100/(100+$K$4))-1)*-1))</f>
        <v>0</v>
      </c>
      <c r="I71" s="9">
        <f t="shared" si="3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44">
        <f>SUM(G72*(((100/(100+$K$4))-1)*-1))</f>
        <v>0</v>
      </c>
      <c r="I72" s="9">
        <f t="shared" si="3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44">
        <f>SUM(G73*(((100/(100+$K$4))-1)*-1))</f>
        <v>0</v>
      </c>
      <c r="I73" s="9">
        <f t="shared" si="3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44">
        <f>SUM(G74*(((100/(100+$K$4))-1)*-1))</f>
        <v>0</v>
      </c>
      <c r="I74" s="9">
        <f t="shared" si="3"/>
        <v>0</v>
      </c>
      <c r="J74" s="5"/>
      <c r="K74" s="5"/>
    </row>
    <row r="75" spans="1:11" ht="15.75">
      <c r="A75" s="1" t="s">
        <v>11</v>
      </c>
      <c r="B75" s="2"/>
      <c r="C75" s="5">
        <v>9</v>
      </c>
      <c r="D75" s="5"/>
      <c r="E75" s="3"/>
      <c r="F75" s="5"/>
      <c r="G75" s="9"/>
      <c r="H75" s="44">
        <f>SUM(G75*(((100/(100+$K$4))-1)*-1))</f>
        <v>0</v>
      </c>
      <c r="I75" s="9">
        <f>SUM(G75-H75)</f>
        <v>0</v>
      </c>
      <c r="J75" s="5"/>
      <c r="K75" s="5"/>
    </row>
    <row r="76" spans="1:11" ht="15.75">
      <c r="A76" s="1" t="s">
        <v>12</v>
      </c>
      <c r="B76" s="2"/>
      <c r="C76" s="5">
        <v>10</v>
      </c>
      <c r="D76" s="5"/>
      <c r="E76" s="3"/>
      <c r="F76" s="5"/>
      <c r="G76" s="9"/>
      <c r="H76" s="44">
        <f>SUM(G76*(((100/(100+$K$4))-1)*-1))</f>
        <v>0</v>
      </c>
      <c r="I76" s="9">
        <f>SUM(G76-H76)</f>
        <v>0</v>
      </c>
      <c r="J76" s="5"/>
      <c r="K76" s="5"/>
    </row>
    <row r="77" spans="3:11" ht="15.75">
      <c r="C77" s="6" t="s">
        <v>1</v>
      </c>
      <c r="D77" s="6"/>
      <c r="E77" s="37" t="s">
        <v>102</v>
      </c>
      <c r="F77" s="5"/>
      <c r="G77" s="12">
        <f>SUM(G67:G76)</f>
        <v>0</v>
      </c>
      <c r="H77" s="27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6" t="s">
        <v>14</v>
      </c>
      <c r="H78" s="28" t="s">
        <v>15</v>
      </c>
      <c r="I78" s="26" t="s">
        <v>19</v>
      </c>
      <c r="J78" s="5"/>
      <c r="K78" s="5"/>
    </row>
    <row r="79" spans="3:11" ht="15.75">
      <c r="C79" s="5"/>
      <c r="D79" s="5"/>
      <c r="E79" s="3"/>
      <c r="F79" s="5"/>
      <c r="G79" s="26" t="s">
        <v>16</v>
      </c>
      <c r="H79" s="28" t="s">
        <v>17</v>
      </c>
      <c r="I79" s="26" t="s">
        <v>18</v>
      </c>
      <c r="J79" s="7" t="s">
        <v>26</v>
      </c>
      <c r="K79" s="5"/>
    </row>
    <row r="80" spans="3:11" ht="15.75">
      <c r="C80" s="5"/>
      <c r="D80" s="5"/>
      <c r="E80" s="3"/>
      <c r="F80" s="7"/>
      <c r="G80" s="10" t="s">
        <v>1</v>
      </c>
      <c r="H80" s="41" t="s">
        <v>96</v>
      </c>
      <c r="I80" s="10" t="s">
        <v>8</v>
      </c>
      <c r="J80" s="7" t="s">
        <v>23</v>
      </c>
      <c r="K80" s="5"/>
    </row>
    <row r="81" spans="3:11" ht="12.75">
      <c r="C81" s="5"/>
      <c r="D81" s="5"/>
      <c r="E81" s="3"/>
      <c r="F81" s="5"/>
      <c r="G81" s="9"/>
      <c r="H81" s="42" t="s">
        <v>30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42" t="s">
        <v>31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42" t="s">
        <v>28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42" t="s">
        <v>97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42" t="s">
        <v>29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78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3</v>
      </c>
      <c r="I3" s="9"/>
      <c r="J3" s="5"/>
      <c r="K3" s="43" t="s">
        <v>82</v>
      </c>
    </row>
    <row r="4" spans="3:11" ht="25.5">
      <c r="C4" s="5"/>
      <c r="D4" s="5"/>
      <c r="E4" s="3"/>
      <c r="F4" s="5"/>
      <c r="G4" s="9"/>
      <c r="H4" s="11" t="s">
        <v>5</v>
      </c>
      <c r="I4" s="9"/>
      <c r="J4" s="5"/>
      <c r="K4" s="45"/>
    </row>
    <row r="5" spans="3:11" ht="18.75">
      <c r="C5" s="5"/>
      <c r="D5" s="5"/>
      <c r="E5" s="3"/>
      <c r="F5" s="5"/>
      <c r="G5" s="9"/>
      <c r="H5" s="21" t="s">
        <v>73</v>
      </c>
      <c r="I5" s="9"/>
      <c r="J5" s="5"/>
      <c r="K5" s="47" t="s">
        <v>83</v>
      </c>
    </row>
    <row r="6" spans="3:11" ht="18.75">
      <c r="C6" s="5"/>
      <c r="D6" s="5"/>
      <c r="E6" s="3"/>
      <c r="F6" s="5"/>
      <c r="G6" s="9"/>
      <c r="H6" s="21"/>
      <c r="I6" s="9"/>
      <c r="J6" s="5"/>
      <c r="K6" s="5"/>
    </row>
    <row r="7" spans="3:11" ht="18.75">
      <c r="C7" s="5"/>
      <c r="D7" s="5"/>
      <c r="E7" s="3"/>
      <c r="F7" s="5"/>
      <c r="G7" s="9"/>
      <c r="H7" s="21" t="s">
        <v>74</v>
      </c>
      <c r="I7" s="9"/>
      <c r="J7" s="5"/>
      <c r="K7" s="5"/>
    </row>
    <row r="8" spans="3:11" ht="15.75">
      <c r="C8" s="5"/>
      <c r="D8" s="5"/>
      <c r="E8" s="3"/>
      <c r="F8" s="15"/>
      <c r="G8" s="14"/>
      <c r="H8" s="14" t="s">
        <v>21</v>
      </c>
      <c r="I8" s="16"/>
      <c r="J8" s="25"/>
      <c r="K8" s="5"/>
    </row>
    <row r="9" spans="3:11" ht="18.75">
      <c r="C9" s="5"/>
      <c r="D9" s="5"/>
      <c r="E9" s="3"/>
      <c r="F9" s="17"/>
      <c r="G9" s="18"/>
      <c r="H9" s="19"/>
      <c r="I9" s="20"/>
      <c r="J9" s="5"/>
      <c r="K9" s="5"/>
    </row>
    <row r="10" spans="3:11" ht="15.75">
      <c r="C10" s="6" t="s">
        <v>4</v>
      </c>
      <c r="D10" s="6" t="s">
        <v>25</v>
      </c>
      <c r="E10" s="4" t="s">
        <v>0</v>
      </c>
      <c r="F10" s="8" t="s">
        <v>6</v>
      </c>
      <c r="G10" s="10" t="s">
        <v>7</v>
      </c>
      <c r="H10" s="38" t="s">
        <v>96</v>
      </c>
      <c r="I10" s="10" t="s">
        <v>8</v>
      </c>
      <c r="J10" s="6" t="s">
        <v>9</v>
      </c>
      <c r="K10" s="6" t="s">
        <v>10</v>
      </c>
    </row>
    <row r="11" spans="3:11" ht="12.75">
      <c r="C11" s="5"/>
      <c r="D11" s="5"/>
      <c r="E11" s="3" t="s">
        <v>13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44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44">
        <f>SUM(G13*(((100/(100+$K$4))-1)*-1))</f>
        <v>0</v>
      </c>
      <c r="I13" s="9">
        <f aca="true" t="shared" si="0" ref="I13:I19">SUM(G13-H13)</f>
        <v>0</v>
      </c>
      <c r="J13" s="5"/>
      <c r="K13" s="22"/>
    </row>
    <row r="14" spans="3:11" ht="12.75">
      <c r="C14" s="5">
        <v>3</v>
      </c>
      <c r="D14" s="5"/>
      <c r="E14" s="3"/>
      <c r="F14" s="5"/>
      <c r="G14" s="9"/>
      <c r="H14" s="44">
        <f>SUM(G14*(((100/(100+$K$4))-1)*-1))</f>
        <v>0</v>
      </c>
      <c r="I14" s="9">
        <f t="shared" si="0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44">
        <f>SUM(G15*(((100/(100+$K$4))-1)*-1))</f>
        <v>0</v>
      </c>
      <c r="I15" s="9">
        <f t="shared" si="0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44">
        <f>SUM(G16*(((100/(100+$K$4))-1)*-1))</f>
        <v>0</v>
      </c>
      <c r="I16" s="9">
        <f t="shared" si="0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44">
        <f>SUM(G17*(((100/(100+$K$4))-1)*-1))</f>
        <v>0</v>
      </c>
      <c r="I17" s="9">
        <f t="shared" si="0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44">
        <f>SUM(G18*(((100/(100+$K$4))-1)*-1))</f>
        <v>0</v>
      </c>
      <c r="I18" s="9">
        <f t="shared" si="0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44">
        <f>SUM(G19*(((100/(100+$K$4))-1)*-1))</f>
        <v>0</v>
      </c>
      <c r="I19" s="9">
        <f t="shared" si="0"/>
        <v>0</v>
      </c>
      <c r="J19" s="5"/>
      <c r="K19" s="5"/>
    </row>
    <row r="20" spans="1:11" ht="15.75">
      <c r="A20" s="1" t="s">
        <v>11</v>
      </c>
      <c r="B20" s="2"/>
      <c r="C20" s="5">
        <v>9</v>
      </c>
      <c r="D20" s="5"/>
      <c r="E20" s="3"/>
      <c r="F20" s="5"/>
      <c r="G20" s="9"/>
      <c r="H20" s="44">
        <f>SUM(G20*(((100/(100+$K$4))-1)*-1))</f>
        <v>0</v>
      </c>
      <c r="I20" s="9">
        <f>SUM(G20-H20)</f>
        <v>0</v>
      </c>
      <c r="J20" s="5"/>
      <c r="K20" s="5"/>
    </row>
    <row r="21" spans="1:11" ht="15.75">
      <c r="A21" s="1" t="s">
        <v>12</v>
      </c>
      <c r="B21" s="2"/>
      <c r="C21" s="5">
        <v>10</v>
      </c>
      <c r="D21" s="5"/>
      <c r="E21" s="3"/>
      <c r="F21" s="5"/>
      <c r="G21" s="9"/>
      <c r="H21" s="44">
        <f>SUM(G21*(((100/(100+$K$4))-1)*-1))</f>
        <v>0</v>
      </c>
      <c r="I21" s="9">
        <f>SUM(G21-H21)</f>
        <v>0</v>
      </c>
      <c r="J21" s="5"/>
      <c r="K21" s="5"/>
    </row>
    <row r="22" spans="3:11" ht="15.75">
      <c r="C22" s="6" t="s">
        <v>1</v>
      </c>
      <c r="D22" s="6"/>
      <c r="E22" s="37" t="s">
        <v>101</v>
      </c>
      <c r="F22" s="5"/>
      <c r="G22" s="12">
        <f>SUM(G12:G21)</f>
        <v>0</v>
      </c>
      <c r="H22" s="27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6" t="s">
        <v>14</v>
      </c>
      <c r="H23" s="28" t="s">
        <v>15</v>
      </c>
      <c r="I23" s="26" t="s">
        <v>19</v>
      </c>
      <c r="J23" s="5"/>
      <c r="K23" s="5"/>
    </row>
    <row r="24" spans="3:11" ht="15.75">
      <c r="C24" s="5"/>
      <c r="D24" s="5"/>
      <c r="E24" s="3"/>
      <c r="F24" s="5"/>
      <c r="G24" s="26" t="s">
        <v>16</v>
      </c>
      <c r="H24" s="28" t="s">
        <v>17</v>
      </c>
      <c r="I24" s="26" t="s">
        <v>18</v>
      </c>
      <c r="J24" s="7" t="s">
        <v>26</v>
      </c>
      <c r="K24" s="5"/>
    </row>
    <row r="25" spans="3:11" ht="15.75">
      <c r="C25" s="5"/>
      <c r="D25" s="5"/>
      <c r="E25" s="3"/>
      <c r="F25" s="7"/>
      <c r="G25" s="10" t="s">
        <v>1</v>
      </c>
      <c r="H25" s="41" t="s">
        <v>96</v>
      </c>
      <c r="I25" s="10" t="s">
        <v>8</v>
      </c>
      <c r="J25" s="7" t="s">
        <v>23</v>
      </c>
      <c r="K25" s="5"/>
    </row>
    <row r="26" spans="3:11" ht="12.75">
      <c r="C26" s="5"/>
      <c r="D26" s="5"/>
      <c r="E26" s="3"/>
      <c r="F26" s="5"/>
      <c r="G26" s="9"/>
      <c r="H26" s="42" t="s">
        <v>30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42" t="s">
        <v>31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42" t="s">
        <v>28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42" t="s">
        <v>97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42" t="s">
        <v>29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0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79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39" t="s">
        <v>81</v>
      </c>
      <c r="I33" s="9"/>
      <c r="J33" s="5"/>
      <c r="K33" s="43" t="s">
        <v>82</v>
      </c>
    </row>
    <row r="34" spans="3:11" ht="25.5">
      <c r="C34" s="5"/>
      <c r="D34" s="5"/>
      <c r="E34" s="3"/>
      <c r="F34" s="5"/>
      <c r="G34" s="9"/>
      <c r="H34" s="11" t="s">
        <v>80</v>
      </c>
      <c r="I34" s="9"/>
      <c r="J34" s="5"/>
      <c r="K34" s="45">
        <v>5</v>
      </c>
    </row>
    <row r="35" spans="3:11" ht="18.75">
      <c r="C35" s="5"/>
      <c r="D35" s="5"/>
      <c r="E35" s="3"/>
      <c r="F35" s="5"/>
      <c r="G35" s="9"/>
      <c r="H35" s="21" t="s">
        <v>75</v>
      </c>
      <c r="I35" s="9"/>
      <c r="J35" s="5"/>
      <c r="K35" s="47" t="s">
        <v>83</v>
      </c>
    </row>
    <row r="36" spans="3:11" ht="15.75">
      <c r="C36" s="5"/>
      <c r="D36" s="5"/>
      <c r="E36" s="3"/>
      <c r="F36" s="15"/>
      <c r="G36" s="14"/>
      <c r="H36" s="14" t="s">
        <v>22</v>
      </c>
      <c r="I36" s="16"/>
      <c r="J36" s="25"/>
      <c r="K36" s="5"/>
    </row>
    <row r="37" spans="3:11" ht="18.75">
      <c r="C37" s="5"/>
      <c r="D37" s="5"/>
      <c r="E37" s="3"/>
      <c r="F37" s="17"/>
      <c r="G37" s="18"/>
      <c r="H37" s="19"/>
      <c r="I37" s="20"/>
      <c r="J37" s="5"/>
      <c r="K37" s="5"/>
    </row>
    <row r="38" spans="3:11" ht="15.75">
      <c r="C38" s="6" t="s">
        <v>4</v>
      </c>
      <c r="D38" s="6" t="s">
        <v>25</v>
      </c>
      <c r="E38" s="4" t="s">
        <v>0</v>
      </c>
      <c r="F38" s="8" t="s">
        <v>6</v>
      </c>
      <c r="G38" s="10" t="s">
        <v>7</v>
      </c>
      <c r="H38" s="38" t="s">
        <v>96</v>
      </c>
      <c r="I38" s="10" t="s">
        <v>8</v>
      </c>
      <c r="J38" s="6" t="s">
        <v>9</v>
      </c>
      <c r="K38" s="6" t="s">
        <v>10</v>
      </c>
    </row>
    <row r="39" spans="3:11" ht="12.75">
      <c r="C39" s="5"/>
      <c r="D39" s="5"/>
      <c r="E39" s="3" t="s">
        <v>13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46" t="s">
        <v>84</v>
      </c>
      <c r="E40" s="36">
        <v>39448</v>
      </c>
      <c r="F40" s="5" t="s">
        <v>76</v>
      </c>
      <c r="G40" s="9">
        <v>107</v>
      </c>
      <c r="H40" s="44">
        <f>SUM(G40*(((100/(100+$K$34))-1)*-1))</f>
        <v>5.095238095238101</v>
      </c>
      <c r="I40" s="9">
        <f>SUM(G40-H40)</f>
        <v>101.9047619047619</v>
      </c>
      <c r="J40" s="5" t="s">
        <v>77</v>
      </c>
      <c r="K40" s="5" t="s">
        <v>20</v>
      </c>
    </row>
    <row r="41" spans="3:11" ht="12.75">
      <c r="C41" s="5">
        <v>2</v>
      </c>
      <c r="D41" s="46" t="s">
        <v>85</v>
      </c>
      <c r="E41" s="36">
        <v>39480</v>
      </c>
      <c r="F41" s="5" t="s">
        <v>76</v>
      </c>
      <c r="G41" s="9">
        <v>53.5</v>
      </c>
      <c r="H41" s="44">
        <f>SUM(G41*(((100/(100+$K$34))-1)*-1))</f>
        <v>2.5476190476190506</v>
      </c>
      <c r="I41" s="9">
        <f aca="true" t="shared" si="1" ref="I41:I51">SUM(G41-H41)</f>
        <v>50.95238095238095</v>
      </c>
      <c r="J41" s="5" t="s">
        <v>77</v>
      </c>
      <c r="K41" s="13" t="s">
        <v>32</v>
      </c>
    </row>
    <row r="42" spans="3:11" ht="12.75">
      <c r="C42" s="5">
        <v>3</v>
      </c>
      <c r="D42" s="46" t="s">
        <v>86</v>
      </c>
      <c r="E42" s="36">
        <v>39510</v>
      </c>
      <c r="F42" s="5" t="s">
        <v>76</v>
      </c>
      <c r="G42" s="9">
        <v>26.75</v>
      </c>
      <c r="H42" s="44">
        <f>SUM(G42*(((100/(100+$K$34))-1)*-1))</f>
        <v>1.2738095238095253</v>
      </c>
      <c r="I42" s="9">
        <f t="shared" si="1"/>
        <v>25.476190476190474</v>
      </c>
      <c r="J42" s="5" t="s">
        <v>77</v>
      </c>
      <c r="K42" s="5" t="s">
        <v>34</v>
      </c>
    </row>
    <row r="43" spans="3:11" ht="12.75">
      <c r="C43" s="5">
        <v>4</v>
      </c>
      <c r="D43" s="46" t="s">
        <v>87</v>
      </c>
      <c r="E43" s="36">
        <v>39542</v>
      </c>
      <c r="F43" s="5" t="s">
        <v>76</v>
      </c>
      <c r="G43" s="9">
        <v>80.5</v>
      </c>
      <c r="H43" s="44">
        <f>SUM(G43*(((100/(100+$K$34))-1)*-1))</f>
        <v>3.8333333333333375</v>
      </c>
      <c r="I43" s="9">
        <f t="shared" si="1"/>
        <v>76.66666666666666</v>
      </c>
      <c r="J43" s="5" t="s">
        <v>77</v>
      </c>
      <c r="K43" s="5" t="s">
        <v>20</v>
      </c>
    </row>
    <row r="44" spans="3:11" ht="12.75">
      <c r="C44" s="5">
        <v>5</v>
      </c>
      <c r="D44" s="46" t="s">
        <v>88</v>
      </c>
      <c r="E44" s="36">
        <v>39573</v>
      </c>
      <c r="F44" s="5" t="s">
        <v>76</v>
      </c>
      <c r="G44" s="9">
        <v>133.25</v>
      </c>
      <c r="H44" s="44">
        <f>SUM(G44*(((100/(100+$K$34))-1)*-1))</f>
        <v>6.345238095238102</v>
      </c>
      <c r="I44" s="9">
        <f t="shared" si="1"/>
        <v>126.9047619047619</v>
      </c>
      <c r="J44" s="5" t="s">
        <v>77</v>
      </c>
      <c r="K44" s="5" t="s">
        <v>20</v>
      </c>
    </row>
    <row r="45" spans="3:11" ht="12.75">
      <c r="C45" s="5">
        <v>6</v>
      </c>
      <c r="D45" s="46" t="s">
        <v>89</v>
      </c>
      <c r="E45" s="36">
        <v>39605</v>
      </c>
      <c r="F45" s="5" t="s">
        <v>76</v>
      </c>
      <c r="G45" s="9">
        <v>107</v>
      </c>
      <c r="H45" s="44">
        <f>SUM(G45*(((100/(100+$K$34))-1)*-1))</f>
        <v>5.095238095238101</v>
      </c>
      <c r="I45" s="9">
        <f t="shared" si="1"/>
        <v>101.9047619047619</v>
      </c>
      <c r="J45" s="5" t="s">
        <v>77</v>
      </c>
      <c r="K45" s="5" t="s">
        <v>20</v>
      </c>
    </row>
    <row r="46" spans="3:11" ht="12.75">
      <c r="C46" s="5">
        <v>7</v>
      </c>
      <c r="D46" s="46" t="s">
        <v>90</v>
      </c>
      <c r="E46" s="36">
        <v>39636</v>
      </c>
      <c r="F46" s="5" t="s">
        <v>76</v>
      </c>
      <c r="G46" s="9">
        <v>53.5</v>
      </c>
      <c r="H46" s="44">
        <f>SUM(G46*(((100/(100+$K$34))-1)*-1))</f>
        <v>2.5476190476190506</v>
      </c>
      <c r="I46" s="9">
        <f t="shared" si="1"/>
        <v>50.95238095238095</v>
      </c>
      <c r="J46" s="5" t="s">
        <v>77</v>
      </c>
      <c r="K46" s="5" t="s">
        <v>20</v>
      </c>
    </row>
    <row r="47" spans="3:11" ht="12.75">
      <c r="C47" s="5">
        <v>8</v>
      </c>
      <c r="D47" s="46" t="s">
        <v>91</v>
      </c>
      <c r="E47" s="36">
        <v>39668</v>
      </c>
      <c r="F47" s="5" t="s">
        <v>76</v>
      </c>
      <c r="G47" s="9">
        <v>26.75</v>
      </c>
      <c r="H47" s="44">
        <f>SUM(G47*(((100/(100+$K$34))-1)*-1))</f>
        <v>1.2738095238095253</v>
      </c>
      <c r="I47" s="9">
        <f t="shared" si="1"/>
        <v>25.476190476190474</v>
      </c>
      <c r="J47" s="5" t="s">
        <v>77</v>
      </c>
      <c r="K47" s="5" t="s">
        <v>20</v>
      </c>
    </row>
    <row r="48" spans="3:11" ht="12.75">
      <c r="C48" s="5">
        <v>9</v>
      </c>
      <c r="D48" s="46" t="s">
        <v>92</v>
      </c>
      <c r="E48" s="36">
        <v>39700</v>
      </c>
      <c r="F48" s="5" t="s">
        <v>76</v>
      </c>
      <c r="G48" s="9">
        <v>107</v>
      </c>
      <c r="H48" s="44">
        <f>SUM(G48*(((100/(100+$K$34))-1)*-1))</f>
        <v>5.095238095238101</v>
      </c>
      <c r="I48" s="9">
        <f t="shared" si="1"/>
        <v>101.9047619047619</v>
      </c>
      <c r="J48" s="5" t="s">
        <v>77</v>
      </c>
      <c r="K48" s="5" t="s">
        <v>20</v>
      </c>
    </row>
    <row r="49" spans="3:11" ht="12.75">
      <c r="C49" s="5">
        <v>10</v>
      </c>
      <c r="D49" s="46" t="s">
        <v>93</v>
      </c>
      <c r="E49" s="36">
        <v>39731</v>
      </c>
      <c r="F49" s="5" t="s">
        <v>76</v>
      </c>
      <c r="G49" s="9">
        <v>10.7</v>
      </c>
      <c r="H49" s="44">
        <f>SUM(G49*(((100/(100+$K$34))-1)*-1))</f>
        <v>0.50952380952381</v>
      </c>
      <c r="I49" s="9">
        <f t="shared" si="1"/>
        <v>10.19047619047619</v>
      </c>
      <c r="J49" s="5" t="s">
        <v>77</v>
      </c>
      <c r="K49" s="23" t="s">
        <v>33</v>
      </c>
    </row>
    <row r="50" spans="3:11" ht="12.75">
      <c r="C50" s="5">
        <v>11</v>
      </c>
      <c r="D50" s="46" t="s">
        <v>94</v>
      </c>
      <c r="E50" s="36">
        <v>39763</v>
      </c>
      <c r="F50" s="5" t="s">
        <v>76</v>
      </c>
      <c r="G50" s="9">
        <v>15</v>
      </c>
      <c r="H50" s="44">
        <f>SUM(G50*(((100/(100+$K$34))-1)*-1))</f>
        <v>0.7142857142857151</v>
      </c>
      <c r="I50" s="9">
        <f t="shared" si="1"/>
        <v>14.285714285714285</v>
      </c>
      <c r="J50" s="5" t="s">
        <v>77</v>
      </c>
      <c r="K50" s="5" t="s">
        <v>20</v>
      </c>
    </row>
    <row r="51" spans="1:11" ht="12.75">
      <c r="A51" s="24" t="s">
        <v>24</v>
      </c>
      <c r="C51" s="5">
        <v>12</v>
      </c>
      <c r="D51" s="46" t="s">
        <v>95</v>
      </c>
      <c r="E51" s="36">
        <v>39794</v>
      </c>
      <c r="F51" s="5" t="s">
        <v>76</v>
      </c>
      <c r="G51" s="9">
        <v>17</v>
      </c>
      <c r="H51" s="44">
        <f>SUM(G51*(((100/(100+$K$34))-1)*-1))</f>
        <v>0.8095238095238104</v>
      </c>
      <c r="I51" s="9">
        <f t="shared" si="1"/>
        <v>16.19047619047619</v>
      </c>
      <c r="J51" s="5" t="s">
        <v>77</v>
      </c>
      <c r="K51" s="5" t="s">
        <v>20</v>
      </c>
    </row>
    <row r="52" spans="3:11" ht="15.75">
      <c r="C52" s="6" t="s">
        <v>1</v>
      </c>
      <c r="D52" s="6"/>
      <c r="E52" s="37" t="s">
        <v>101</v>
      </c>
      <c r="F52" s="5"/>
      <c r="G52" s="12">
        <f>SUM(G40:G51)</f>
        <v>737.95</v>
      </c>
      <c r="H52" s="27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6" t="s">
        <v>14</v>
      </c>
      <c r="H53" s="28" t="s">
        <v>15</v>
      </c>
      <c r="I53" s="26" t="s">
        <v>19</v>
      </c>
      <c r="J53" s="5"/>
      <c r="K53" s="5"/>
    </row>
    <row r="54" spans="3:11" ht="12.75">
      <c r="C54" s="5"/>
      <c r="D54" s="5"/>
      <c r="E54" s="3"/>
      <c r="F54" s="5"/>
      <c r="G54" s="26" t="s">
        <v>16</v>
      </c>
      <c r="H54" s="28" t="s">
        <v>17</v>
      </c>
      <c r="I54" s="26" t="s">
        <v>18</v>
      </c>
      <c r="J54" s="5"/>
      <c r="K54" s="5"/>
    </row>
    <row r="55" spans="3:11" ht="15.75">
      <c r="C55" s="5"/>
      <c r="D55" s="5"/>
      <c r="E55" s="3"/>
      <c r="F55" s="7"/>
      <c r="G55" s="10" t="s">
        <v>1</v>
      </c>
      <c r="H55" s="41" t="s">
        <v>96</v>
      </c>
      <c r="I55" s="10" t="s">
        <v>8</v>
      </c>
      <c r="J55" s="5"/>
      <c r="K55" s="5"/>
    </row>
    <row r="56" ht="12.75">
      <c r="H56" s="42" t="s">
        <v>30</v>
      </c>
    </row>
    <row r="57" ht="12.75">
      <c r="H57" s="42" t="s">
        <v>31</v>
      </c>
    </row>
    <row r="58" ht="12.75">
      <c r="H58" s="42" t="s">
        <v>28</v>
      </c>
    </row>
    <row r="59" ht="12.75">
      <c r="H59" s="42" t="s">
        <v>97</v>
      </c>
    </row>
    <row r="60" ht="12.75">
      <c r="H60" s="42" t="s">
        <v>29</v>
      </c>
    </row>
    <row r="62" spans="3:11" ht="18.75">
      <c r="C62" s="5"/>
      <c r="D62" s="5"/>
      <c r="E62" s="3"/>
      <c r="F62" s="5"/>
      <c r="G62" s="9"/>
      <c r="H62" s="21" t="s">
        <v>71</v>
      </c>
      <c r="I62" s="9"/>
      <c r="J62" s="5"/>
      <c r="K62" s="5"/>
    </row>
    <row r="63" spans="3:11" ht="15.75">
      <c r="C63" s="5"/>
      <c r="D63" s="5"/>
      <c r="E63" s="3"/>
      <c r="F63" s="15"/>
      <c r="G63" s="14"/>
      <c r="H63" s="14" t="s">
        <v>56</v>
      </c>
      <c r="I63" s="16"/>
      <c r="J63" s="25"/>
      <c r="K63" s="5"/>
    </row>
    <row r="64" spans="3:11" ht="18.75">
      <c r="C64" s="5"/>
      <c r="D64" s="5"/>
      <c r="E64" s="3"/>
      <c r="F64" s="17"/>
      <c r="G64" s="18"/>
      <c r="H64" s="19"/>
      <c r="I64" s="20"/>
      <c r="J64" s="5"/>
      <c r="K64" s="5"/>
    </row>
    <row r="65" spans="3:11" ht="15.75">
      <c r="C65" s="6" t="s">
        <v>4</v>
      </c>
      <c r="D65" s="6" t="s">
        <v>25</v>
      </c>
      <c r="E65" s="4" t="s">
        <v>0</v>
      </c>
      <c r="F65" s="8" t="s">
        <v>6</v>
      </c>
      <c r="G65" s="10" t="s">
        <v>7</v>
      </c>
      <c r="H65" s="38" t="s">
        <v>96</v>
      </c>
      <c r="I65" s="10" t="s">
        <v>8</v>
      </c>
      <c r="J65" s="6" t="s">
        <v>9</v>
      </c>
      <c r="K65" s="6" t="s">
        <v>10</v>
      </c>
    </row>
    <row r="66" spans="3:11" ht="12.75">
      <c r="C66" s="5"/>
      <c r="D66" s="5"/>
      <c r="E66" s="3" t="s">
        <v>13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44">
        <f>SUM(G67*(((100/(100+$K$4))-1)*-1))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44">
        <f>SUM(G68*(((100/(100+$K$4))-1)*-1))</f>
        <v>0</v>
      </c>
      <c r="I68" s="9">
        <f aca="true" t="shared" si="2" ref="I68:I74">SUM(G68-H68)</f>
        <v>0</v>
      </c>
      <c r="J68" s="5"/>
      <c r="K68" s="22"/>
    </row>
    <row r="69" spans="3:11" ht="12.75">
      <c r="C69" s="5">
        <v>3</v>
      </c>
      <c r="D69" s="5"/>
      <c r="E69" s="3"/>
      <c r="F69" s="5"/>
      <c r="G69" s="9"/>
      <c r="H69" s="44">
        <f>SUM(G69*(((100/(100+$K$4))-1)*-1))</f>
        <v>0</v>
      </c>
      <c r="I69" s="9">
        <f t="shared" si="2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44">
        <f>SUM(G70*(((100/(100+$K$4))-1)*-1))</f>
        <v>0</v>
      </c>
      <c r="I70" s="9">
        <f t="shared" si="2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44">
        <f>SUM(G71*(((100/(100+$K$4))-1)*-1))</f>
        <v>0</v>
      </c>
      <c r="I71" s="9">
        <f t="shared" si="2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44">
        <f>SUM(G72*(((100/(100+$K$4))-1)*-1))</f>
        <v>0</v>
      </c>
      <c r="I72" s="9">
        <f t="shared" si="2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44">
        <f>SUM(G73*(((100/(100+$K$4))-1)*-1))</f>
        <v>0</v>
      </c>
      <c r="I73" s="9">
        <f t="shared" si="2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44">
        <f>SUM(G74*(((100/(100+$K$4))-1)*-1))</f>
        <v>0</v>
      </c>
      <c r="I74" s="9">
        <f t="shared" si="2"/>
        <v>0</v>
      </c>
      <c r="J74" s="5"/>
      <c r="K74" s="5"/>
    </row>
    <row r="75" spans="1:11" ht="15.75">
      <c r="A75" s="1" t="s">
        <v>11</v>
      </c>
      <c r="B75" s="2"/>
      <c r="C75" s="5">
        <v>9</v>
      </c>
      <c r="D75" s="5"/>
      <c r="E75" s="3"/>
      <c r="F75" s="5"/>
      <c r="G75" s="9"/>
      <c r="H75" s="44">
        <f>SUM(G75*(((100/(100+$K$4))-1)*-1))</f>
        <v>0</v>
      </c>
      <c r="I75" s="9">
        <f>SUM(G75-H75)</f>
        <v>0</v>
      </c>
      <c r="J75" s="5"/>
      <c r="K75" s="5"/>
    </row>
    <row r="76" spans="1:11" ht="15.75">
      <c r="A76" s="1" t="s">
        <v>12</v>
      </c>
      <c r="B76" s="2"/>
      <c r="C76" s="5">
        <v>10</v>
      </c>
      <c r="D76" s="5"/>
      <c r="E76" s="3"/>
      <c r="F76" s="5"/>
      <c r="G76" s="9"/>
      <c r="H76" s="44">
        <f>SUM(G76*(((100/(100+$K$4))-1)*-1))</f>
        <v>0</v>
      </c>
      <c r="I76" s="9">
        <f>SUM(G76-H76)</f>
        <v>0</v>
      </c>
      <c r="J76" s="5"/>
      <c r="K76" s="5"/>
    </row>
    <row r="77" spans="3:11" ht="15.75">
      <c r="C77" s="6" t="s">
        <v>1</v>
      </c>
      <c r="D77" s="6"/>
      <c r="E77" s="37" t="s">
        <v>102</v>
      </c>
      <c r="F77" s="5"/>
      <c r="G77" s="12">
        <f>SUM(G67:G76)</f>
        <v>0</v>
      </c>
      <c r="H77" s="27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6" t="s">
        <v>14</v>
      </c>
      <c r="H78" s="28" t="s">
        <v>15</v>
      </c>
      <c r="I78" s="26" t="s">
        <v>19</v>
      </c>
      <c r="J78" s="5"/>
      <c r="K78" s="5"/>
    </row>
    <row r="79" spans="3:11" ht="15.75">
      <c r="C79" s="5"/>
      <c r="D79" s="5"/>
      <c r="E79" s="3"/>
      <c r="F79" s="5"/>
      <c r="G79" s="26" t="s">
        <v>16</v>
      </c>
      <c r="H79" s="28" t="s">
        <v>17</v>
      </c>
      <c r="I79" s="26" t="s">
        <v>18</v>
      </c>
      <c r="J79" s="7" t="s">
        <v>26</v>
      </c>
      <c r="K79" s="5"/>
    </row>
    <row r="80" spans="3:11" ht="15.75">
      <c r="C80" s="5"/>
      <c r="D80" s="5"/>
      <c r="E80" s="3"/>
      <c r="F80" s="7"/>
      <c r="G80" s="10" t="s">
        <v>1</v>
      </c>
      <c r="H80" s="41" t="s">
        <v>96</v>
      </c>
      <c r="I80" s="10" t="s">
        <v>8</v>
      </c>
      <c r="J80" s="7" t="s">
        <v>23</v>
      </c>
      <c r="K80" s="5"/>
    </row>
    <row r="81" spans="3:11" ht="12.75">
      <c r="C81" s="5"/>
      <c r="D81" s="5"/>
      <c r="E81" s="3"/>
      <c r="F81" s="5"/>
      <c r="G81" s="9"/>
      <c r="H81" s="42" t="s">
        <v>30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42" t="s">
        <v>31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42" t="s">
        <v>28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42" t="s">
        <v>97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42" t="s">
        <v>29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Neel Roberts</dc:creator>
  <cp:keywords/>
  <dc:description/>
  <cp:lastModifiedBy> Neel Roberts</cp:lastModifiedBy>
  <dcterms:created xsi:type="dcterms:W3CDTF">2004-01-23T22:41:07Z</dcterms:created>
  <dcterms:modified xsi:type="dcterms:W3CDTF">2007-11-07T18:22:06Z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